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58a-7\Desktop\Бережная Е.И\МОНИТОРИНГ\Статистика\статистика 2022 г\июль\"/>
    </mc:Choice>
  </mc:AlternateContent>
  <xr:revisionPtr revIDLastSave="0" documentId="13_ncr:1_{EA39F8E7-7C2A-4AD3-8EBE-67B02C3C7A54}" xr6:coauthVersionLast="47" xr6:coauthVersionMax="47" xr10:uidLastSave="{00000000-0000-0000-0000-000000000000}"/>
  <bookViews>
    <workbookView xWindow="-120" yWindow="-120" windowWidth="19440" windowHeight="15150" tabRatio="500" xr2:uid="{00000000-000D-0000-FFFF-FFFF00000000}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52" i="2" l="1"/>
  <c r="Y51" i="2"/>
  <c r="Y50" i="2"/>
  <c r="Y49" i="2"/>
  <c r="Y48" i="2"/>
  <c r="Y47" i="2"/>
  <c r="Z46" i="2"/>
  <c r="Y46" i="2"/>
  <c r="Z45" i="2"/>
  <c r="Y45" i="2"/>
  <c r="Z44" i="2"/>
  <c r="Y44" i="2"/>
  <c r="Z43" i="2"/>
  <c r="Y43" i="2"/>
  <c r="Z42" i="2"/>
  <c r="Y42" i="2"/>
  <c r="Z41" i="2"/>
  <c r="Y41" i="2"/>
  <c r="Z40" i="2"/>
  <c r="Y40" i="2"/>
  <c r="Z39" i="2"/>
  <c r="Y39" i="2"/>
  <c r="Z38" i="2"/>
  <c r="Y38" i="2"/>
  <c r="Z37" i="2"/>
  <c r="Y37" i="2"/>
  <c r="Z36" i="2"/>
  <c r="Y36" i="2"/>
  <c r="Z35" i="2"/>
  <c r="Y35" i="2"/>
  <c r="Z34" i="2"/>
  <c r="Y34" i="2"/>
  <c r="Z33" i="2"/>
  <c r="Y33" i="2"/>
  <c r="Z32" i="2"/>
  <c r="Y32" i="2"/>
  <c r="Z31" i="2"/>
  <c r="Y31" i="2"/>
  <c r="Z30" i="2"/>
  <c r="Y30" i="2"/>
  <c r="Z29" i="2"/>
  <c r="Y29" i="2"/>
  <c r="Z28" i="2"/>
  <c r="Y28" i="2"/>
  <c r="Z27" i="2"/>
  <c r="Y27" i="2"/>
  <c r="Z26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AB52" i="1"/>
  <c r="R52" i="1"/>
  <c r="AB51" i="1"/>
  <c r="S51" i="1"/>
  <c r="R51" i="1"/>
  <c r="AB50" i="1"/>
  <c r="R50" i="1"/>
  <c r="AB49" i="1"/>
  <c r="S49" i="1"/>
  <c r="R49" i="1"/>
  <c r="AB48" i="1"/>
  <c r="R48" i="1"/>
  <c r="AB47" i="1"/>
  <c r="S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S39" i="1"/>
  <c r="R39" i="1"/>
  <c r="AB38" i="1"/>
  <c r="R38" i="1"/>
  <c r="AB37" i="1"/>
  <c r="S37" i="1"/>
  <c r="R37" i="1"/>
  <c r="AB36" i="1"/>
  <c r="S36" i="1"/>
  <c r="R36" i="1"/>
  <c r="AB35" i="1"/>
  <c r="R35" i="1"/>
  <c r="AB34" i="1"/>
  <c r="R34" i="1"/>
  <c r="AB33" i="1"/>
  <c r="R33" i="1"/>
  <c r="AB32" i="1"/>
  <c r="S32" i="1"/>
  <c r="R32" i="1"/>
  <c r="AB31" i="1"/>
  <c r="R31" i="1"/>
  <c r="AB30" i="1"/>
  <c r="S30" i="1"/>
  <c r="R30" i="1"/>
  <c r="AB29" i="1"/>
  <c r="R29" i="1"/>
  <c r="AB28" i="1"/>
  <c r="R28" i="1"/>
  <c r="AB27" i="1"/>
  <c r="S27" i="1"/>
  <c r="R27" i="1"/>
  <c r="AB26" i="1"/>
  <c r="S26" i="1"/>
  <c r="R26" i="1"/>
  <c r="AB25" i="1"/>
  <c r="R25" i="1"/>
  <c r="AB24" i="1"/>
  <c r="S24" i="1"/>
  <c r="R24" i="1"/>
  <c r="AB23" i="1"/>
  <c r="S23" i="1"/>
  <c r="R23" i="1"/>
  <c r="AB22" i="1"/>
  <c r="S22" i="1"/>
  <c r="R22" i="1"/>
  <c r="AB21" i="1"/>
  <c r="R21" i="1"/>
  <c r="AB20" i="1"/>
  <c r="R20" i="1"/>
  <c r="AB19" i="1"/>
  <c r="S19" i="1"/>
  <c r="R19" i="1"/>
  <c r="AB18" i="1"/>
  <c r="R18" i="1"/>
  <c r="AB17" i="1"/>
  <c r="R17" i="1"/>
  <c r="AB16" i="1"/>
  <c r="S16" i="1"/>
  <c r="R16" i="1"/>
  <c r="AB15" i="1"/>
  <c r="S15" i="1"/>
  <c r="R15" i="1"/>
  <c r="AB14" i="1"/>
  <c r="S14" i="1"/>
  <c r="R14" i="1"/>
  <c r="AB13" i="1"/>
  <c r="R13" i="1"/>
  <c r="AB12" i="1"/>
  <c r="S12" i="1"/>
  <c r="R12" i="1"/>
  <c r="AB11" i="1"/>
  <c r="R11" i="1"/>
  <c r="AB10" i="1"/>
  <c r="S10" i="1"/>
  <c r="R10" i="1"/>
  <c r="AB9" i="1"/>
  <c r="S9" i="1"/>
  <c r="R9" i="1"/>
  <c r="S8" i="1"/>
  <c r="R8" i="1"/>
</calcChain>
</file>

<file path=xl/sharedStrings.xml><?xml version="1.0" encoding="utf-8"?>
<sst xmlns="http://schemas.openxmlformats.org/spreadsheetml/2006/main" count="1104" uniqueCount="155">
  <si>
    <r>
      <rPr>
        <b/>
        <sz val="12"/>
        <rFont val="Times New Roman Cyr"/>
        <family val="1"/>
        <charset val="204"/>
      </rP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январе-июле 2022г. *</t>
    </r>
  </si>
  <si>
    <t>Муниципальные образования Краснодарского края</t>
  </si>
  <si>
    <t>ПРОМЫШЛЕННОЕ ПРОИЗВОДСТВО</t>
  </si>
  <si>
    <t>СЕЛЬСКОЕ ХОЗЯЙСТВО</t>
  </si>
  <si>
    <t>СТРОИТЕЛЬСТВО</t>
  </si>
  <si>
    <t>ВВОД ЖИЛЬЯ</t>
  </si>
  <si>
    <r>
      <rPr>
        <b/>
        <sz val="8"/>
        <rFont val="Times New Roman Cyr"/>
        <charset val="204"/>
      </rP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</si>
  <si>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</si>
  <si>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rPr>
        <b/>
        <sz val="8"/>
        <rFont val="Times New Roman Cyr"/>
        <family val="1"/>
        <charset val="204"/>
      </rP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</si>
  <si>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</si>
  <si>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</si>
  <si>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</si>
  <si>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>БЕЗРАБОТИЦА                                                                                                                            по состоянию  на 1 июля 2022 г.</t>
  </si>
  <si>
    <r>
      <rPr>
        <b/>
        <sz val="8.5"/>
        <rFont val="Times New Roman Cyr"/>
        <family val="1"/>
        <charset val="204"/>
      </rP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</si>
  <si>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</si>
  <si>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</si>
  <si>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</si>
  <si>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</si>
  <si>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в % к                      январю-июлю                                       2021 г.                                 (в дейст. ценах)</t>
  </si>
  <si>
    <t>объем                    выполненных                          работ                                                  млн. руб.</t>
  </si>
  <si>
    <t>в % к                          январю-июлю                       2021 г.                        (в сопост. ценах)</t>
  </si>
  <si>
    <t>кв. м общей площади</t>
  </si>
  <si>
    <t xml:space="preserve">в % к                      январю-июлю                                       2021 г.                                 </t>
  </si>
  <si>
    <t>выполнено                                                   работ и                                                                       услуг,                              млн. руб.</t>
  </si>
  <si>
    <r>
      <rPr>
        <sz val="8.5"/>
        <rFont val="Times New Roman CYR"/>
        <charset val="204"/>
      </rP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</si>
  <si>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rPr>
        <sz val="8.5"/>
        <rFont val="Times New Roman CYR"/>
        <charset val="204"/>
      </rP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</si>
  <si>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t>за январь-июнь                                2022 г.                                   млн. руб.</t>
  </si>
  <si>
    <t>соответ. период прошлого года</t>
  </si>
  <si>
    <t xml:space="preserve"> к январю-июню 2021 г.</t>
  </si>
  <si>
    <r>
      <rPr>
        <sz val="8.5"/>
        <rFont val="Times New Roman CYR"/>
        <charset val="204"/>
      </rPr>
      <t xml:space="preserve">  в январе-июне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</si>
  <si>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январю-июню                                2021 г.</t>
  </si>
  <si>
    <t>отношение к средне-краевому уровню</t>
  </si>
  <si>
    <r>
      <rPr>
        <sz val="8.5"/>
        <rFont val="Times New Roman CYR"/>
        <charset val="204"/>
      </rPr>
      <t xml:space="preserve"> в январе-июне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</si>
  <si>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январю-июню                                 2021 г.</t>
  </si>
  <si>
    <t>численность                                   безработных, чел.</t>
  </si>
  <si>
    <t>в % к                                                  1 июля                                                          2021 г.</t>
  </si>
  <si>
    <t>уровень безработицы</t>
  </si>
  <si>
    <t>+/-</t>
  </si>
  <si>
    <t>%</t>
  </si>
  <si>
    <t>за январь-июнь               2022 г.                           млн. руб.</t>
  </si>
  <si>
    <t>в % к                             январю-июню                        2021 г.</t>
  </si>
  <si>
    <t>за январь-июню               2022 г.                           млн. руб.</t>
  </si>
  <si>
    <t>в % к                    январю-июню                        2021 г.</t>
  </si>
  <si>
    <t>в январе-июне                                                         2022 г.</t>
  </si>
  <si>
    <t>в январе-июне                                                    2021 г.</t>
  </si>
  <si>
    <t>в январе-июне                                                       2022 г.</t>
  </si>
  <si>
    <t>в январе-июне                                                        2021 г.</t>
  </si>
  <si>
    <t>на 1 июля                                                           2022 г.</t>
  </si>
  <si>
    <t>на 1 июля                                                         2021 г.</t>
  </si>
  <si>
    <t>Всего по краю</t>
  </si>
  <si>
    <t>в 6,1р.</t>
  </si>
  <si>
    <t>г.Анапа</t>
  </si>
  <si>
    <t>в 6,8р.</t>
  </si>
  <si>
    <t>в 5,8р.</t>
  </si>
  <si>
    <t>г.Армавир</t>
  </si>
  <si>
    <t>-</t>
  </si>
  <si>
    <t>г.Геленджик</t>
  </si>
  <si>
    <t>в 2,1р.</t>
  </si>
  <si>
    <t>в 10,8р.</t>
  </si>
  <si>
    <t>г.Горячий Ключ</t>
  </si>
  <si>
    <t>в 2,4р.</t>
  </si>
  <si>
    <t>г.Краснодар</t>
  </si>
  <si>
    <t>в 13,0р.</t>
  </si>
  <si>
    <t>г.Новороссийск</t>
  </si>
  <si>
    <t>г.Сочи</t>
  </si>
  <si>
    <t>в 3,9р.</t>
  </si>
  <si>
    <t>в 2,9р.</t>
  </si>
  <si>
    <t>Абинский район</t>
  </si>
  <si>
    <t>Апшеронский район</t>
  </si>
  <si>
    <t>в 11,0р.</t>
  </si>
  <si>
    <t>в 2,6р.</t>
  </si>
  <si>
    <t>Белоглинский район</t>
  </si>
  <si>
    <t>х</t>
  </si>
  <si>
    <t>в 2,8р.</t>
  </si>
  <si>
    <t>в 2,7р.</t>
  </si>
  <si>
    <t>Белореченский район</t>
  </si>
  <si>
    <t>Брюховецкий район</t>
  </si>
  <si>
    <t>в 2,5р.</t>
  </si>
  <si>
    <t>в 44,6р.</t>
  </si>
  <si>
    <t>Выселковский район</t>
  </si>
  <si>
    <t>в 8,6р.</t>
  </si>
  <si>
    <t>в 6,3р.</t>
  </si>
  <si>
    <t>Гулькевичский район</t>
  </si>
  <si>
    <t>Динской район</t>
  </si>
  <si>
    <t>Ейский район</t>
  </si>
  <si>
    <t>в 4,2р.</t>
  </si>
  <si>
    <t>в 3,2р.</t>
  </si>
  <si>
    <t>Кавказский район</t>
  </si>
  <si>
    <t>Калининский район</t>
  </si>
  <si>
    <t>в 3,8р.</t>
  </si>
  <si>
    <t>Каневской район</t>
  </si>
  <si>
    <t>в 6,7р.</t>
  </si>
  <si>
    <t>Кореновский район</t>
  </si>
  <si>
    <t>в 2,3р.</t>
  </si>
  <si>
    <t>в 3,5р.</t>
  </si>
  <si>
    <t>Красноармейский район</t>
  </si>
  <si>
    <t>Крыловской район</t>
  </si>
  <si>
    <t>Крымский район</t>
  </si>
  <si>
    <t>в 2,0р.</t>
  </si>
  <si>
    <t>в 14,9р.</t>
  </si>
  <si>
    <t>Курганинский район</t>
  </si>
  <si>
    <t>в 74,1р.</t>
  </si>
  <si>
    <t>Кущевский район</t>
  </si>
  <si>
    <t>в 2,2р.</t>
  </si>
  <si>
    <t>Лабинский район</t>
  </si>
  <si>
    <t>Ленинградский район</t>
  </si>
  <si>
    <t>в 6,2р.</t>
  </si>
  <si>
    <t>в 3,6р.</t>
  </si>
  <si>
    <t>Мостовский район</t>
  </si>
  <si>
    <t>Новокубанский район</t>
  </si>
  <si>
    <t>Новопокровский район</t>
  </si>
  <si>
    <t>Отрадненский район</t>
  </si>
  <si>
    <t>в 3,1р.</t>
  </si>
  <si>
    <t>Павловский район</t>
  </si>
  <si>
    <t>в 5,4р.</t>
  </si>
  <si>
    <t>в 5,2р.</t>
  </si>
  <si>
    <t>Прим-Ахтарский район</t>
  </si>
  <si>
    <t>в 6,6р.</t>
  </si>
  <si>
    <t>Северский район</t>
  </si>
  <si>
    <t>в 17,4р.</t>
  </si>
  <si>
    <t>в 17,3р.</t>
  </si>
  <si>
    <t>Славянский район</t>
  </si>
  <si>
    <t>Староминский район</t>
  </si>
  <si>
    <t>Тбилисский район</t>
  </si>
  <si>
    <t>Темрюкский район</t>
  </si>
  <si>
    <t>в 7,4р.</t>
  </si>
  <si>
    <t>в 4,0р.</t>
  </si>
  <si>
    <t>Тимашевский район</t>
  </si>
  <si>
    <t>в 9,6р.</t>
  </si>
  <si>
    <t>Тихорецкий район</t>
  </si>
  <si>
    <t>Туапсинский район</t>
  </si>
  <si>
    <t>Успенский район</t>
  </si>
  <si>
    <t>в 4,8р.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</si>
  <si>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</si>
  <si>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</si>
  <si>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</si>
  <si>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</si>
  <si>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</si>
  <si>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rPr>
        <vertAlign val="superscript"/>
        <sz val="9"/>
        <rFont val="Times New Roman Cyr"/>
        <family val="1"/>
        <charset val="204"/>
      </rP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</si>
  <si>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rPr>
        <vertAlign val="superscript"/>
        <sz val="9"/>
        <rFont val="Times New Roman Cyr"/>
        <family val="1"/>
        <charset val="204"/>
      </rP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</si>
  <si>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Результаты анализа ситуации по обеспечению роста объемов базовых отраслей экономики МО в 2022 году:</t>
  </si>
  <si>
    <t>Положительная динамика не достигнута в 3 муниципальных образованиях:</t>
  </si>
  <si>
    <t xml:space="preserve">г.Горячий Ключ (63,4% к январю-июлю 2021 года) ввиду сокращения в действующих ценах оборота розничной торговли (на 42,2%), а также объема транспортных услуг (на 51,8%); </t>
  </si>
  <si>
    <t>Кущевский район (99,5% к январю-июлю 2021 года) из-за снижения объемов реализации промышленной продукции (на 12,2%), транспортных услуг (на 26,0%), а также выполненных строительных работ (на 44,5%);</t>
  </si>
  <si>
    <t xml:space="preserve">Туапсинский район (93,9% к январю-июлю 2021 года) из-за снижения в действующих ценах объемов промышленной продукции (на 40,3%) и транспортных услуг (на 9,4%), а также отгрузки сельхозпродукции (на 6,2%). </t>
  </si>
  <si>
    <t>Не достигло рекомендованных темпов роста 1 муниципальное образование:</t>
  </si>
  <si>
    <t>г.Сочи (100,2% против рекомендованных 105,7%) в связи с сокращением курортно-туристских услуг (на 17,9%), а также низкими темпами роста оборота розничной торговли в действующих ценах (104,8%);</t>
  </si>
  <si>
    <t>Абинский район (103,2% против рекомендованных 107,9%) в связи с низкими темпами роста отгрузки промышленной продукции (101,8%), а также снижением услуг по транспортировке и ханению (на 18,6%).</t>
  </si>
  <si>
    <r>
      <rPr>
        <b/>
        <sz val="12"/>
        <rFont val="Times New Roman Cyr"/>
        <family val="1"/>
        <charset val="204"/>
      </rP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январе-июле 2022г. *</t>
    </r>
  </si>
  <si>
    <r>
      <rPr>
        <b/>
        <sz val="8"/>
        <rFont val="Times New Roman Cyr"/>
        <charset val="204"/>
      </rP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</si>
  <si>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 xml:space="preserve">КУРОРТНО-ТУРИСТСКИЙ КОМПЛЕКС </t>
  </si>
  <si>
    <t>ФИНАНСОВЫЕ РЕЗУЛЬТАТЫ ДЕЯТЕЛЬНОСТИ (прибыль минус убыток)</t>
  </si>
  <si>
    <t xml:space="preserve">Прибыль прибыльных предприятий </t>
  </si>
  <si>
    <t xml:space="preserve">Убытки убыточных предприятий </t>
  </si>
  <si>
    <t>число территорий, ухудшивших 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</si>
</sst>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39" x14ac:knownFonts="1">
    <font>
      <sz val="11"/>
      <color rgb="FF000000"/>
      <name val="Calibri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9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sz val="8"/>
      <name val="Times New Roman CYR"/>
      <family val="1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sz val="8.5"/>
      <name val="Times New Roman CYR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Times New Roman CYR"/>
      <charset val="204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FF0000"/>
      <name val="Times New Roman"/>
      <family val="1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9"/>
      <name val="Times New Roman Cyr"/>
      <charset val="204"/>
    </font>
    <font>
      <b/>
      <u/>
      <sz val="10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name val="Times New Roman Cyr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DC3E6"/>
        <bgColor rgb="FFC0C0C0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1" fillId="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8" fillId="0" borderId="0" xfId="0" applyFont="1"/>
    <xf numFmtId="49" fontId="11" fillId="0" borderId="12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20" xfId="0" applyFont="1" applyBorder="1" applyAlignment="1">
      <alignment horizontal="left"/>
    </xf>
    <xf numFmtId="164" fontId="15" fillId="0" borderId="21" xfId="0" applyNumberFormat="1" applyFont="1" applyBorder="1" applyAlignment="1">
      <alignment horizontal="right"/>
    </xf>
    <xf numFmtId="165" fontId="16" fillId="0" borderId="22" xfId="0" applyNumberFormat="1" applyFont="1" applyBorder="1" applyAlignment="1">
      <alignment horizontal="right"/>
    </xf>
    <xf numFmtId="164" fontId="17" fillId="0" borderId="21" xfId="0" applyNumberFormat="1" applyFont="1" applyBorder="1" applyAlignment="1">
      <alignment horizontal="right"/>
    </xf>
    <xf numFmtId="165" fontId="18" fillId="0" borderId="22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164" fontId="19" fillId="0" borderId="21" xfId="0" applyNumberFormat="1" applyFont="1" applyBorder="1"/>
    <xf numFmtId="164" fontId="19" fillId="2" borderId="23" xfId="0" applyNumberFormat="1" applyFont="1" applyFill="1" applyBorder="1"/>
    <xf numFmtId="164" fontId="19" fillId="0" borderId="23" xfId="0" applyNumberFormat="1" applyFont="1" applyBorder="1"/>
    <xf numFmtId="164" fontId="20" fillId="0" borderId="22" xfId="0" applyNumberFormat="1" applyFont="1" applyBorder="1" applyAlignment="1">
      <alignment horizontal="right"/>
    </xf>
    <xf numFmtId="164" fontId="15" fillId="0" borderId="21" xfId="0" applyNumberFormat="1" applyFont="1" applyBorder="1"/>
    <xf numFmtId="164" fontId="20" fillId="0" borderId="23" xfId="0" applyNumberFormat="1" applyFont="1" applyBorder="1" applyAlignment="1">
      <alignment horizontal="right"/>
    </xf>
    <xf numFmtId="166" fontId="15" fillId="0" borderId="24" xfId="0" applyNumberFormat="1" applyFont="1" applyBorder="1"/>
    <xf numFmtId="166" fontId="15" fillId="0" borderId="22" xfId="0" applyNumberFormat="1" applyFont="1" applyBorder="1"/>
    <xf numFmtId="3" fontId="15" fillId="0" borderId="21" xfId="0" applyNumberFormat="1" applyFont="1" applyBorder="1"/>
    <xf numFmtId="164" fontId="16" fillId="0" borderId="25" xfId="0" applyNumberFormat="1" applyFont="1" applyBorder="1" applyAlignment="1">
      <alignment horizontal="right"/>
    </xf>
    <xf numFmtId="9" fontId="15" fillId="0" borderId="26" xfId="0" applyNumberFormat="1" applyFont="1" applyBorder="1"/>
    <xf numFmtId="9" fontId="15" fillId="0" borderId="22" xfId="0" applyNumberFormat="1" applyFont="1" applyBorder="1"/>
    <xf numFmtId="164" fontId="16" fillId="0" borderId="22" xfId="0" applyNumberFormat="1" applyFont="1" applyBorder="1" applyAlignment="1">
      <alignment horizontal="right"/>
    </xf>
    <xf numFmtId="3" fontId="17" fillId="0" borderId="21" xfId="0" applyNumberFormat="1" applyFont="1" applyBorder="1" applyAlignment="1">
      <alignment horizontal="right"/>
    </xf>
    <xf numFmtId="165" fontId="18" fillId="0" borderId="25" xfId="0" applyNumberFormat="1" applyFont="1" applyBorder="1" applyAlignment="1">
      <alignment horizontal="right"/>
    </xf>
    <xf numFmtId="166" fontId="15" fillId="0" borderId="27" xfId="0" applyNumberFormat="1" applyFont="1" applyBorder="1"/>
    <xf numFmtId="0" fontId="21" fillId="0" borderId="0" xfId="0" applyFont="1"/>
    <xf numFmtId="0" fontId="22" fillId="0" borderId="0" xfId="0" applyFont="1"/>
    <xf numFmtId="0" fontId="23" fillId="0" borderId="28" xfId="0" applyFont="1" applyBorder="1"/>
    <xf numFmtId="164" fontId="24" fillId="0" borderId="29" xfId="0" applyNumberFormat="1" applyFont="1" applyBorder="1" applyAlignment="1">
      <alignment horizontal="right"/>
    </xf>
    <xf numFmtId="165" fontId="16" fillId="0" borderId="30" xfId="0" applyNumberFormat="1" applyFont="1" applyBorder="1" applyAlignment="1">
      <alignment horizontal="right"/>
    </xf>
    <xf numFmtId="164" fontId="25" fillId="0" borderId="29" xfId="0" applyNumberFormat="1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165" fontId="18" fillId="0" borderId="30" xfId="0" applyNumberFormat="1" applyFont="1" applyBorder="1" applyAlignment="1">
      <alignment horizontal="right"/>
    </xf>
    <xf numFmtId="164" fontId="26" fillId="0" borderId="29" xfId="0" applyNumberFormat="1" applyFont="1" applyBorder="1"/>
    <xf numFmtId="164" fontId="26" fillId="2" borderId="31" xfId="0" applyNumberFormat="1" applyFont="1" applyFill="1" applyBorder="1"/>
    <xf numFmtId="164" fontId="27" fillId="0" borderId="31" xfId="0" applyNumberFormat="1" applyFont="1" applyBorder="1"/>
    <xf numFmtId="164" fontId="20" fillId="0" borderId="30" xfId="0" applyNumberFormat="1" applyFont="1" applyBorder="1" applyAlignment="1">
      <alignment horizontal="right"/>
    </xf>
    <xf numFmtId="164" fontId="26" fillId="0" borderId="29" xfId="0" applyNumberFormat="1" applyFont="1" applyBorder="1" applyAlignment="1">
      <alignment horizontal="right"/>
    </xf>
    <xf numFmtId="164" fontId="20" fillId="0" borderId="31" xfId="0" applyNumberFormat="1" applyFont="1" applyBorder="1" applyAlignment="1">
      <alignment horizontal="right"/>
    </xf>
    <xf numFmtId="166" fontId="24" fillId="0" borderId="32" xfId="0" applyNumberFormat="1" applyFont="1" applyBorder="1"/>
    <xf numFmtId="166" fontId="26" fillId="0" borderId="30" xfId="0" applyNumberFormat="1" applyFont="1" applyBorder="1"/>
    <xf numFmtId="3" fontId="26" fillId="0" borderId="29" xfId="0" applyNumberFormat="1" applyFont="1" applyBorder="1"/>
    <xf numFmtId="164" fontId="16" fillId="0" borderId="33" xfId="0" applyNumberFormat="1" applyFont="1" applyBorder="1" applyAlignment="1">
      <alignment horizontal="right"/>
    </xf>
    <xf numFmtId="166" fontId="24" fillId="0" borderId="34" xfId="0" applyNumberFormat="1" applyFont="1" applyBorder="1"/>
    <xf numFmtId="164" fontId="16" fillId="0" borderId="30" xfId="0" applyNumberFormat="1" applyFont="1" applyBorder="1" applyAlignment="1">
      <alignment horizontal="right"/>
    </xf>
    <xf numFmtId="3" fontId="25" fillId="0" borderId="29" xfId="0" applyNumberFormat="1" applyFont="1" applyBorder="1" applyAlignment="1">
      <alignment horizontal="right"/>
    </xf>
    <xf numFmtId="165" fontId="18" fillId="0" borderId="33" xfId="0" applyNumberFormat="1" applyFont="1" applyBorder="1" applyAlignment="1">
      <alignment horizontal="right"/>
    </xf>
    <xf numFmtId="166" fontId="24" fillId="0" borderId="35" xfId="0" applyNumberFormat="1" applyFont="1" applyBorder="1"/>
    <xf numFmtId="164" fontId="28" fillId="0" borderId="29" xfId="0" applyNumberFormat="1" applyFont="1" applyBorder="1"/>
    <xf numFmtId="164" fontId="29" fillId="0" borderId="29" xfId="0" applyNumberFormat="1" applyFont="1" applyBorder="1"/>
    <xf numFmtId="164" fontId="29" fillId="2" borderId="31" xfId="0" applyNumberFormat="1" applyFont="1" applyFill="1" applyBorder="1"/>
    <xf numFmtId="166" fontId="30" fillId="0" borderId="34" xfId="0" applyNumberFormat="1" applyFont="1" applyBorder="1"/>
    <xf numFmtId="166" fontId="24" fillId="0" borderId="30" xfId="0" applyNumberFormat="1" applyFont="1" applyBorder="1"/>
    <xf numFmtId="166" fontId="30" fillId="0" borderId="30" xfId="0" applyNumberFormat="1" applyFont="1" applyBorder="1"/>
    <xf numFmtId="166" fontId="29" fillId="0" borderId="30" xfId="0" applyNumberFormat="1" applyFont="1" applyBorder="1"/>
    <xf numFmtId="164" fontId="24" fillId="2" borderId="31" xfId="0" applyNumberFormat="1" applyFont="1" applyFill="1" applyBorder="1"/>
    <xf numFmtId="165" fontId="23" fillId="0" borderId="29" xfId="0" applyNumberFormat="1" applyFont="1" applyBorder="1" applyAlignment="1">
      <alignment horizontal="right"/>
    </xf>
    <xf numFmtId="0" fontId="20" fillId="0" borderId="30" xfId="0" applyFont="1" applyBorder="1" applyAlignment="1">
      <alignment horizontal="right"/>
    </xf>
    <xf numFmtId="165" fontId="16" fillId="0" borderId="36" xfId="0" applyNumberFormat="1" applyFont="1" applyBorder="1" applyAlignment="1">
      <alignment horizontal="right"/>
    </xf>
    <xf numFmtId="0" fontId="23" fillId="0" borderId="37" xfId="0" applyFont="1" applyBorder="1"/>
    <xf numFmtId="164" fontId="24" fillId="0" borderId="38" xfId="0" applyNumberFormat="1" applyFont="1" applyBorder="1" applyAlignment="1">
      <alignment horizontal="right"/>
    </xf>
    <xf numFmtId="165" fontId="16" fillId="0" borderId="39" xfId="0" applyNumberFormat="1" applyFont="1" applyBorder="1" applyAlignment="1">
      <alignment horizontal="right"/>
    </xf>
    <xf numFmtId="165" fontId="20" fillId="0" borderId="39" xfId="0" applyNumberFormat="1" applyFont="1" applyBorder="1" applyAlignment="1">
      <alignment horizontal="right"/>
    </xf>
    <xf numFmtId="164" fontId="25" fillId="0" borderId="38" xfId="0" applyNumberFormat="1" applyFont="1" applyBorder="1" applyAlignment="1">
      <alignment horizontal="right"/>
    </xf>
    <xf numFmtId="165" fontId="18" fillId="0" borderId="39" xfId="0" applyNumberFormat="1" applyFont="1" applyBorder="1" applyAlignment="1">
      <alignment horizontal="right"/>
    </xf>
    <xf numFmtId="3" fontId="24" fillId="0" borderId="38" xfId="0" applyNumberFormat="1" applyFont="1" applyBorder="1" applyAlignment="1">
      <alignment horizontal="right"/>
    </xf>
    <xf numFmtId="164" fontId="26" fillId="0" borderId="38" xfId="0" applyNumberFormat="1" applyFont="1" applyBorder="1"/>
    <xf numFmtId="164" fontId="26" fillId="2" borderId="40" xfId="0" applyNumberFormat="1" applyFont="1" applyFill="1" applyBorder="1"/>
    <xf numFmtId="164" fontId="27" fillId="0" borderId="40" xfId="0" applyNumberFormat="1" applyFont="1" applyBorder="1"/>
    <xf numFmtId="164" fontId="20" fillId="0" borderId="39" xfId="0" applyNumberFormat="1" applyFont="1" applyBorder="1" applyAlignment="1">
      <alignment horizontal="right"/>
    </xf>
    <xf numFmtId="164" fontId="26" fillId="0" borderId="38" xfId="0" applyNumberFormat="1" applyFont="1" applyBorder="1" applyAlignment="1">
      <alignment horizontal="right"/>
    </xf>
    <xf numFmtId="164" fontId="20" fillId="0" borderId="40" xfId="0" applyNumberFormat="1" applyFont="1" applyBorder="1" applyAlignment="1">
      <alignment horizontal="right"/>
    </xf>
    <xf numFmtId="166" fontId="24" fillId="0" borderId="41" xfId="0" applyNumberFormat="1" applyFont="1" applyBorder="1"/>
    <xf numFmtId="166" fontId="26" fillId="0" borderId="39" xfId="0" applyNumberFormat="1" applyFont="1" applyBorder="1"/>
    <xf numFmtId="3" fontId="26" fillId="0" borderId="38" xfId="0" applyNumberFormat="1" applyFont="1" applyBorder="1"/>
    <xf numFmtId="164" fontId="16" fillId="0" borderId="42" xfId="0" applyNumberFormat="1" applyFont="1" applyBorder="1" applyAlignment="1">
      <alignment horizontal="right"/>
    </xf>
    <xf numFmtId="166" fontId="24" fillId="0" borderId="43" xfId="0" applyNumberFormat="1" applyFont="1" applyBorder="1"/>
    <xf numFmtId="164" fontId="16" fillId="0" borderId="39" xfId="0" applyNumberFormat="1" applyFont="1" applyBorder="1" applyAlignment="1">
      <alignment horizontal="right"/>
    </xf>
    <xf numFmtId="3" fontId="25" fillId="0" borderId="38" xfId="0" applyNumberFormat="1" applyFont="1" applyBorder="1" applyAlignment="1">
      <alignment horizontal="right"/>
    </xf>
    <xf numFmtId="165" fontId="18" fillId="0" borderId="42" xfId="0" applyNumberFormat="1" applyFont="1" applyBorder="1" applyAlignment="1">
      <alignment horizontal="right"/>
    </xf>
    <xf numFmtId="166" fontId="24" fillId="0" borderId="44" xfId="0" applyNumberFormat="1" applyFont="1" applyBorder="1"/>
    <xf numFmtId="165" fontId="22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32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65" fontId="1" fillId="0" borderId="0" xfId="0" applyNumberFormat="1" applyFont="1"/>
    <xf numFmtId="0" fontId="33" fillId="0" borderId="0" xfId="0" applyFont="1"/>
    <xf numFmtId="0" fontId="34" fillId="0" borderId="0" xfId="0" applyFont="1" applyAlignment="1">
      <alignment horizontal="right"/>
    </xf>
    <xf numFmtId="0" fontId="34" fillId="0" borderId="0" xfId="0" applyFont="1"/>
    <xf numFmtId="1" fontId="34" fillId="0" borderId="0" xfId="0" applyNumberFormat="1" applyFont="1"/>
    <xf numFmtId="0" fontId="35" fillId="0" borderId="0" xfId="0" applyFont="1"/>
    <xf numFmtId="0" fontId="36" fillId="0" borderId="0" xfId="0" applyFont="1"/>
    <xf numFmtId="165" fontId="0" fillId="0" borderId="0" xfId="0" applyNumberFormat="1"/>
    <xf numFmtId="0" fontId="37" fillId="0" borderId="0" xfId="0" applyFont="1"/>
    <xf numFmtId="165" fontId="36" fillId="0" borderId="0" xfId="0" applyNumberFormat="1" applyFont="1"/>
    <xf numFmtId="0" fontId="38" fillId="0" borderId="0" xfId="0" applyFont="1"/>
    <xf numFmtId="49" fontId="38" fillId="0" borderId="0" xfId="0" applyNumberFormat="1" applyFont="1"/>
    <xf numFmtId="0" fontId="23" fillId="0" borderId="54" xfId="0" applyFont="1" applyBorder="1"/>
    <xf numFmtId="164" fontId="24" fillId="0" borderId="26" xfId="0" applyNumberFormat="1" applyFont="1" applyBorder="1" applyAlignment="1">
      <alignment horizontal="right"/>
    </xf>
    <xf numFmtId="164" fontId="25" fillId="0" borderId="26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164" fontId="26" fillId="0" borderId="26" xfId="0" applyNumberFormat="1" applyFont="1" applyBorder="1"/>
    <xf numFmtId="164" fontId="24" fillId="2" borderId="23" xfId="0" applyNumberFormat="1" applyFont="1" applyFill="1" applyBorder="1"/>
    <xf numFmtId="164" fontId="27" fillId="0" borderId="23" xfId="0" applyNumberFormat="1" applyFont="1" applyBorder="1"/>
    <xf numFmtId="164" fontId="26" fillId="0" borderId="26" xfId="0" applyNumberFormat="1" applyFont="1" applyBorder="1" applyAlignment="1">
      <alignment horizontal="right"/>
    </xf>
    <xf numFmtId="166" fontId="24" fillId="0" borderId="24" xfId="0" applyNumberFormat="1" applyFont="1" applyBorder="1"/>
    <xf numFmtId="166" fontId="26" fillId="0" borderId="22" xfId="0" applyNumberFormat="1" applyFont="1" applyBorder="1"/>
    <xf numFmtId="3" fontId="26" fillId="0" borderId="26" xfId="0" applyNumberFormat="1" applyFont="1" applyBorder="1"/>
    <xf numFmtId="166" fontId="24" fillId="0" borderId="26" xfId="0" applyNumberFormat="1" applyFont="1" applyBorder="1"/>
    <xf numFmtId="3" fontId="25" fillId="0" borderId="26" xfId="0" applyNumberFormat="1" applyFont="1" applyBorder="1" applyAlignment="1">
      <alignment horizontal="right"/>
    </xf>
    <xf numFmtId="166" fontId="24" fillId="0" borderId="27" xfId="0" applyNumberFormat="1" applyFont="1" applyBorder="1"/>
    <xf numFmtId="0" fontId="23" fillId="0" borderId="55" xfId="0" applyFont="1" applyBorder="1"/>
    <xf numFmtId="164" fontId="24" fillId="0" borderId="34" xfId="0" applyNumberFormat="1" applyFont="1" applyBorder="1" applyAlignment="1">
      <alignment horizontal="right"/>
    </xf>
    <xf numFmtId="0" fontId="23" fillId="0" borderId="56" xfId="0" applyFont="1" applyBorder="1"/>
    <xf numFmtId="164" fontId="25" fillId="0" borderId="57" xfId="0" applyNumberFormat="1" applyFont="1" applyBorder="1" applyAlignment="1">
      <alignment horizontal="right"/>
    </xf>
    <xf numFmtId="165" fontId="18" fillId="0" borderId="58" xfId="0" applyNumberFormat="1" applyFont="1" applyBorder="1" applyAlignment="1">
      <alignment horizontal="right"/>
    </xf>
    <xf numFmtId="3" fontId="24" fillId="0" borderId="34" xfId="0" applyNumberFormat="1" applyFont="1" applyBorder="1" applyAlignment="1">
      <alignment horizontal="right"/>
    </xf>
    <xf numFmtId="164" fontId="25" fillId="0" borderId="34" xfId="0" applyNumberFormat="1" applyFont="1" applyBorder="1" applyAlignment="1">
      <alignment horizontal="right"/>
    </xf>
    <xf numFmtId="164" fontId="28" fillId="0" borderId="57" xfId="0" applyNumberFormat="1" applyFont="1" applyBorder="1"/>
    <xf numFmtId="164" fontId="26" fillId="2" borderId="59" xfId="0" applyNumberFormat="1" applyFont="1" applyFill="1" applyBorder="1"/>
    <xf numFmtId="164" fontId="27" fillId="0" borderId="59" xfId="0" applyNumberFormat="1" applyFont="1" applyBorder="1"/>
    <xf numFmtId="164" fontId="20" fillId="0" borderId="58" xfId="0" applyNumberFormat="1" applyFont="1" applyBorder="1" applyAlignment="1">
      <alignment horizontal="right"/>
    </xf>
    <xf numFmtId="164" fontId="26" fillId="0" borderId="57" xfId="0" applyNumberFormat="1" applyFont="1" applyBorder="1"/>
    <xf numFmtId="164" fontId="26" fillId="0" borderId="34" xfId="0" applyNumberFormat="1" applyFont="1" applyBorder="1" applyAlignment="1">
      <alignment horizontal="right"/>
    </xf>
    <xf numFmtId="3" fontId="26" fillId="0" borderId="34" xfId="0" applyNumberFormat="1" applyFont="1" applyBorder="1"/>
    <xf numFmtId="164" fontId="26" fillId="0" borderId="34" xfId="0" applyNumberFormat="1" applyFont="1" applyBorder="1"/>
    <xf numFmtId="3" fontId="25" fillId="0" borderId="34" xfId="0" applyNumberFormat="1" applyFont="1" applyBorder="1" applyAlignment="1">
      <alignment horizontal="right"/>
    </xf>
    <xf numFmtId="0" fontId="14" fillId="3" borderId="55" xfId="0" applyFont="1" applyFill="1" applyBorder="1" applyAlignment="1">
      <alignment horizontal="left"/>
    </xf>
    <xf numFmtId="164" fontId="17" fillId="3" borderId="34" xfId="0" applyNumberFormat="1" applyFont="1" applyFill="1" applyBorder="1" applyAlignment="1">
      <alignment horizontal="right"/>
    </xf>
    <xf numFmtId="165" fontId="18" fillId="3" borderId="30" xfId="0" applyNumberFormat="1" applyFont="1" applyFill="1" applyBorder="1" applyAlignment="1">
      <alignment horizontal="right"/>
    </xf>
    <xf numFmtId="164" fontId="15" fillId="3" borderId="34" xfId="0" applyNumberFormat="1" applyFont="1" applyFill="1" applyBorder="1"/>
    <xf numFmtId="164" fontId="16" fillId="3" borderId="30" xfId="0" applyNumberFormat="1" applyFont="1" applyFill="1" applyBorder="1" applyAlignment="1">
      <alignment horizontal="right"/>
    </xf>
    <xf numFmtId="3" fontId="17" fillId="3" borderId="34" xfId="0" applyNumberFormat="1" applyFont="1" applyFill="1" applyBorder="1" applyAlignment="1">
      <alignment horizontal="right"/>
    </xf>
    <xf numFmtId="165" fontId="18" fillId="3" borderId="33" xfId="0" applyNumberFormat="1" applyFont="1" applyFill="1" applyBorder="1" applyAlignment="1">
      <alignment horizontal="right"/>
    </xf>
    <xf numFmtId="166" fontId="15" fillId="3" borderId="32" xfId="0" applyNumberFormat="1" applyFont="1" applyFill="1" applyBorder="1"/>
    <xf numFmtId="166" fontId="15" fillId="3" borderId="35" xfId="0" applyNumberFormat="1" applyFont="1" applyFill="1" applyBorder="1"/>
    <xf numFmtId="164" fontId="28" fillId="0" borderId="34" xfId="0" applyNumberFormat="1" applyFont="1" applyBorder="1"/>
    <xf numFmtId="3" fontId="15" fillId="3" borderId="34" xfId="0" applyNumberFormat="1" applyFont="1" applyFill="1" applyBorder="1"/>
    <xf numFmtId="164" fontId="16" fillId="3" borderId="33" xfId="0" applyNumberFormat="1" applyFont="1" applyFill="1" applyBorder="1" applyAlignment="1">
      <alignment horizontal="right"/>
    </xf>
    <xf numFmtId="9" fontId="15" fillId="3" borderId="34" xfId="0" applyNumberFormat="1" applyFont="1" applyFill="1" applyBorder="1"/>
    <xf numFmtId="9" fontId="15" fillId="3" borderId="30" xfId="0" applyNumberFormat="1" applyFont="1" applyFill="1" applyBorder="1"/>
    <xf numFmtId="164" fontId="15" fillId="3" borderId="34" xfId="0" applyNumberFormat="1" applyFont="1" applyFill="1" applyBorder="1" applyAlignment="1">
      <alignment horizontal="right"/>
    </xf>
    <xf numFmtId="165" fontId="16" fillId="3" borderId="30" xfId="0" applyNumberFormat="1" applyFont="1" applyFill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3" fontId="15" fillId="3" borderId="34" xfId="0" applyNumberFormat="1" applyFont="1" applyFill="1" applyBorder="1" applyAlignment="1">
      <alignment horizontal="right"/>
    </xf>
    <xf numFmtId="164" fontId="20" fillId="3" borderId="30" xfId="0" applyNumberFormat="1" applyFont="1" applyFill="1" applyBorder="1" applyAlignment="1">
      <alignment horizontal="right"/>
    </xf>
    <xf numFmtId="164" fontId="19" fillId="3" borderId="34" xfId="0" applyNumberFormat="1" applyFont="1" applyFill="1" applyBorder="1"/>
    <xf numFmtId="164" fontId="19" fillId="3" borderId="31" xfId="0" applyNumberFormat="1" applyFont="1" applyFill="1" applyBorder="1"/>
    <xf numFmtId="164" fontId="20" fillId="3" borderId="31" xfId="0" applyNumberFormat="1" applyFont="1" applyFill="1" applyBorder="1" applyAlignment="1">
      <alignment horizontal="right"/>
    </xf>
    <xf numFmtId="166" fontId="15" fillId="3" borderId="30" xfId="0" applyNumberFormat="1" applyFont="1" applyFill="1" applyBorder="1"/>
    <xf numFmtId="164" fontId="29" fillId="0" borderId="34" xfId="0" applyNumberFormat="1" applyFont="1" applyBorder="1"/>
    <xf numFmtId="165" fontId="23" fillId="0" borderId="34" xfId="0" applyNumberFormat="1" applyFont="1" applyBorder="1" applyAlignment="1">
      <alignment horizontal="right"/>
    </xf>
    <xf numFmtId="0" fontId="23" fillId="0" borderId="60" xfId="0" applyFont="1" applyBorder="1"/>
    <xf numFmtId="164" fontId="24" fillId="0" borderId="43" xfId="0" applyNumberFormat="1" applyFont="1" applyBorder="1" applyAlignment="1">
      <alignment horizontal="right"/>
    </xf>
    <xf numFmtId="164" fontId="25" fillId="0" borderId="43" xfId="0" applyNumberFormat="1" applyFont="1" applyBorder="1" applyAlignment="1">
      <alignment horizontal="right"/>
    </xf>
    <xf numFmtId="3" fontId="24" fillId="0" borderId="43" xfId="0" applyNumberFormat="1" applyFont="1" applyBorder="1" applyAlignment="1">
      <alignment horizontal="right"/>
    </xf>
    <xf numFmtId="164" fontId="29" fillId="0" borderId="43" xfId="0" applyNumberFormat="1" applyFont="1" applyBorder="1"/>
    <xf numFmtId="164" fontId="26" fillId="0" borderId="43" xfId="0" applyNumberFormat="1" applyFont="1" applyBorder="1"/>
    <xf numFmtId="164" fontId="26" fillId="0" borderId="43" xfId="0" applyNumberFormat="1" applyFont="1" applyBorder="1" applyAlignment="1">
      <alignment horizontal="right"/>
    </xf>
    <xf numFmtId="3" fontId="26" fillId="0" borderId="43" xfId="0" applyNumberFormat="1" applyFont="1" applyBorder="1"/>
    <xf numFmtId="3" fontId="25" fillId="0" borderId="43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3" fillId="4" borderId="28" xfId="0" applyFont="1" applyFill="1" applyBorder="1"/>
    <xf numFmtId="164" fontId="24" fillId="4" borderId="29" xfId="0" applyNumberFormat="1" applyFont="1" applyFill="1" applyBorder="1" applyAlignment="1">
      <alignment horizontal="right"/>
    </xf>
    <xf numFmtId="165" fontId="16" fillId="4" borderId="30" xfId="0" applyNumberFormat="1" applyFont="1" applyFill="1" applyBorder="1" applyAlignment="1">
      <alignment horizontal="right"/>
    </xf>
    <xf numFmtId="164" fontId="25" fillId="4" borderId="29" xfId="0" applyNumberFormat="1" applyFont="1" applyFill="1" applyBorder="1" applyAlignment="1">
      <alignment horizontal="right"/>
    </xf>
    <xf numFmtId="165" fontId="18" fillId="4" borderId="30" xfId="0" applyNumberFormat="1" applyFont="1" applyFill="1" applyBorder="1" applyAlignment="1">
      <alignment horizontal="right"/>
    </xf>
    <xf numFmtId="3" fontId="24" fillId="4" borderId="29" xfId="0" applyNumberFormat="1" applyFont="1" applyFill="1" applyBorder="1" applyAlignment="1">
      <alignment horizontal="right"/>
    </xf>
    <xf numFmtId="164" fontId="26" fillId="4" borderId="29" xfId="0" applyNumberFormat="1" applyFont="1" applyFill="1" applyBorder="1"/>
    <xf numFmtId="164" fontId="27" fillId="4" borderId="31" xfId="0" applyNumberFormat="1" applyFont="1" applyFill="1" applyBorder="1"/>
    <xf numFmtId="164" fontId="20" fillId="4" borderId="30" xfId="0" applyNumberFormat="1" applyFont="1" applyFill="1" applyBorder="1" applyAlignment="1">
      <alignment horizontal="right"/>
    </xf>
    <xf numFmtId="164" fontId="20" fillId="4" borderId="31" xfId="0" applyNumberFormat="1" applyFont="1" applyFill="1" applyBorder="1" applyAlignment="1">
      <alignment horizontal="right"/>
    </xf>
    <xf numFmtId="166" fontId="24" fillId="4" borderId="32" xfId="0" applyNumberFormat="1" applyFont="1" applyFill="1" applyBorder="1"/>
    <xf numFmtId="166" fontId="26" fillId="4" borderId="30" xfId="0" applyNumberFormat="1" applyFont="1" applyFill="1" applyBorder="1"/>
    <xf numFmtId="3" fontId="26" fillId="4" borderId="29" xfId="0" applyNumberFormat="1" applyFont="1" applyFill="1" applyBorder="1"/>
    <xf numFmtId="164" fontId="16" fillId="4" borderId="33" xfId="0" applyNumberFormat="1" applyFont="1" applyFill="1" applyBorder="1" applyAlignment="1">
      <alignment horizontal="right"/>
    </xf>
    <xf numFmtId="166" fontId="24" fillId="4" borderId="34" xfId="0" applyNumberFormat="1" applyFont="1" applyFill="1" applyBorder="1"/>
    <xf numFmtId="164" fontId="16" fillId="4" borderId="30" xfId="0" applyNumberFormat="1" applyFont="1" applyFill="1" applyBorder="1" applyAlignment="1">
      <alignment horizontal="right"/>
    </xf>
    <xf numFmtId="3" fontId="25" fillId="4" borderId="29" xfId="0" applyNumberFormat="1" applyFont="1" applyFill="1" applyBorder="1" applyAlignment="1">
      <alignment horizontal="right"/>
    </xf>
    <xf numFmtId="165" fontId="18" fillId="4" borderId="33" xfId="0" applyNumberFormat="1" applyFont="1" applyFill="1" applyBorder="1" applyAlignment="1">
      <alignment horizontal="right"/>
    </xf>
    <xf numFmtId="166" fontId="24" fillId="4" borderId="35" xfId="0" applyNumberFormat="1" applyFont="1" applyFill="1" applyBorder="1"/>
    <xf numFmtId="0" fontId="23" fillId="4" borderId="55" xfId="0" applyFont="1" applyFill="1" applyBorder="1"/>
    <xf numFmtId="164" fontId="24" fillId="4" borderId="34" xfId="0" applyNumberFormat="1" applyFont="1" applyFill="1" applyBorder="1" applyAlignment="1">
      <alignment horizontal="right"/>
    </xf>
    <xf numFmtId="164" fontId="25" fillId="4" borderId="34" xfId="0" applyNumberFormat="1" applyFont="1" applyFill="1" applyBorder="1" applyAlignment="1">
      <alignment horizontal="right"/>
    </xf>
    <xf numFmtId="3" fontId="24" fillId="4" borderId="34" xfId="0" applyNumberFormat="1" applyFont="1" applyFill="1" applyBorder="1" applyAlignment="1">
      <alignment horizontal="right"/>
    </xf>
    <xf numFmtId="164" fontId="26" fillId="4" borderId="34" xfId="0" applyNumberFormat="1" applyFont="1" applyFill="1" applyBorder="1"/>
    <xf numFmtId="3" fontId="25" fillId="4" borderId="34" xfId="0" applyNumberFormat="1" applyFont="1" applyFill="1" applyBorder="1" applyAlignment="1">
      <alignment horizontal="right"/>
    </xf>
    <xf numFmtId="3" fontId="26" fillId="4" borderId="3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9"/>
  <sheetViews>
    <sheetView tabSelected="1" view="pageBreakPreview" zoomScale="60"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27" sqref="P27:AI27"/>
    </sheetView>
  </sheetViews>
  <sheetFormatPr defaultColWidth="9.140625" defaultRowHeight="15" x14ac:dyDescent="0.25"/>
  <cols>
    <col min="1" max="1" width="26.42578125" style="15" customWidth="1"/>
    <col min="2" max="2" width="11.140625" style="15" customWidth="1"/>
    <col min="3" max="3" width="9.5703125" style="15" customWidth="1"/>
    <col min="4" max="4" width="11" style="15" customWidth="1"/>
    <col min="5" max="5" width="9.85546875" style="15" customWidth="1"/>
    <col min="6" max="6" width="10.7109375" style="15" customWidth="1"/>
    <col min="7" max="7" width="10.140625" style="15" customWidth="1"/>
    <col min="8" max="8" width="10.85546875" style="15" customWidth="1"/>
    <col min="9" max="9" width="10.140625" style="15" customWidth="1"/>
    <col min="10" max="10" width="11.42578125" style="15" customWidth="1"/>
    <col min="11" max="11" width="10.140625" style="15" customWidth="1"/>
    <col min="12" max="12" width="10.85546875" style="15" customWidth="1"/>
    <col min="13" max="13" width="10.28515625" style="15" customWidth="1"/>
    <col min="14" max="14" width="10.140625" style="15" customWidth="1"/>
    <col min="15" max="15" width="10.28515625" style="15" customWidth="1"/>
    <col min="16" max="16" width="10.5703125" style="15" customWidth="1"/>
    <col min="17" max="17" width="9.85546875" style="15" hidden="1" customWidth="1"/>
    <col min="18" max="18" width="12.28515625" style="15" customWidth="1"/>
    <col min="19" max="19" width="11.7109375" style="15" customWidth="1"/>
    <col min="20" max="20" width="10.7109375" style="15" customWidth="1"/>
    <col min="21" max="21" width="10" style="15" customWidth="1"/>
    <col min="22" max="22" width="10.7109375" style="15" customWidth="1"/>
    <col min="23" max="23" width="9.5703125" style="15" customWidth="1"/>
    <col min="24" max="24" width="8.140625" style="15" customWidth="1"/>
    <col min="25" max="25" width="8" style="15" customWidth="1"/>
    <col min="26" max="26" width="8.5703125" style="15" customWidth="1"/>
    <col min="27" max="27" width="9" style="15" customWidth="1"/>
    <col min="28" max="29" width="8.5703125" style="15" customWidth="1"/>
    <col min="30" max="30" width="9.5703125" style="15" customWidth="1"/>
    <col min="31" max="31" width="9" style="15" customWidth="1"/>
    <col min="32" max="32" width="9.28515625" style="15" customWidth="1"/>
    <col min="33" max="33" width="8.28515625" style="15" customWidth="1"/>
    <col min="34" max="35" width="7.28515625" style="15" customWidth="1"/>
    <col min="36" max="204" width="9.140625" style="15"/>
    <col min="205" max="205" width="11.5703125" style="15" hidden="1" customWidth="1"/>
    <col min="206" max="206" width="25.7109375" style="15" customWidth="1"/>
    <col min="207" max="207" width="10.42578125" style="15" customWidth="1"/>
    <col min="208" max="208" width="9.7109375" style="15" customWidth="1"/>
    <col min="209" max="209" width="10.28515625" style="15" customWidth="1"/>
    <col min="210" max="210" width="9.7109375" style="15" customWidth="1"/>
    <col min="211" max="211" width="10.28515625" style="15" customWidth="1"/>
    <col min="212" max="212" width="9.7109375" style="15" customWidth="1"/>
    <col min="213" max="213" width="10.140625" style="15" customWidth="1"/>
    <col min="214" max="214" width="9.7109375" style="15" customWidth="1"/>
    <col min="215" max="215" width="10.42578125" style="15" customWidth="1"/>
    <col min="216" max="216" width="9.28515625" style="15" customWidth="1"/>
    <col min="217" max="217" width="10.42578125" style="15" customWidth="1"/>
    <col min="218" max="218" width="9.7109375" style="15" customWidth="1"/>
    <col min="219" max="219" width="10.140625" style="15" customWidth="1"/>
    <col min="220" max="220" width="9.42578125" style="15" customWidth="1"/>
    <col min="221" max="221" width="9.28515625" style="15" customWidth="1"/>
    <col min="222" max="222" width="8.7109375" style="15" customWidth="1"/>
    <col min="223" max="223" width="7.7109375" style="15" customWidth="1"/>
    <col min="224" max="224" width="7.28515625" style="15" customWidth="1"/>
    <col min="225" max="225" width="10.5703125" style="15" customWidth="1"/>
    <col min="226" max="226" width="11.5703125" style="15" hidden="1" customWidth="1"/>
    <col min="227" max="227" width="9.85546875" style="15" customWidth="1"/>
    <col min="228" max="228" width="9.28515625" style="15" customWidth="1"/>
    <col min="229" max="229" width="11.140625" style="15" customWidth="1"/>
    <col min="230" max="230" width="10" style="15" customWidth="1"/>
    <col min="231" max="231" width="10.5703125" style="15" customWidth="1"/>
    <col min="232" max="232" width="9.7109375" style="15" customWidth="1"/>
    <col min="233" max="234" width="9" style="15" customWidth="1"/>
    <col min="235" max="235" width="8.5703125" style="15" customWidth="1"/>
    <col min="236" max="238" width="9" style="15" customWidth="1"/>
    <col min="239" max="239" width="9.5703125" style="15" customWidth="1"/>
    <col min="240" max="240" width="9.42578125" style="15" customWidth="1"/>
    <col min="241" max="460" width="9.140625" style="15"/>
    <col min="461" max="461" width="11.5703125" style="15" hidden="1" customWidth="1"/>
    <col min="462" max="462" width="25.7109375" style="15" customWidth="1"/>
    <col min="463" max="463" width="10.42578125" style="15" customWidth="1"/>
    <col min="464" max="464" width="9.7109375" style="15" customWidth="1"/>
    <col min="465" max="465" width="10.28515625" style="15" customWidth="1"/>
    <col min="466" max="466" width="9.7109375" style="15" customWidth="1"/>
    <col min="467" max="467" width="10.28515625" style="15" customWidth="1"/>
    <col min="468" max="468" width="9.7109375" style="15" customWidth="1"/>
    <col min="469" max="469" width="10.140625" style="15" customWidth="1"/>
    <col min="470" max="470" width="9.7109375" style="15" customWidth="1"/>
    <col min="471" max="471" width="10.42578125" style="15" customWidth="1"/>
    <col min="472" max="472" width="9.28515625" style="15" customWidth="1"/>
    <col min="473" max="473" width="10.42578125" style="15" customWidth="1"/>
    <col min="474" max="474" width="9.7109375" style="15" customWidth="1"/>
    <col min="475" max="475" width="10.140625" style="15" customWidth="1"/>
    <col min="476" max="476" width="9.42578125" style="15" customWidth="1"/>
    <col min="477" max="477" width="9.28515625" style="15" customWidth="1"/>
    <col min="478" max="478" width="8.7109375" style="15" customWidth="1"/>
    <col min="479" max="479" width="7.7109375" style="15" customWidth="1"/>
    <col min="480" max="480" width="7.28515625" style="15" customWidth="1"/>
    <col min="481" max="481" width="10.5703125" style="15" customWidth="1"/>
    <col min="482" max="482" width="11.5703125" style="15" hidden="1" customWidth="1"/>
    <col min="483" max="483" width="9.85546875" style="15" customWidth="1"/>
    <col min="484" max="484" width="9.28515625" style="15" customWidth="1"/>
    <col min="485" max="485" width="11.140625" style="15" customWidth="1"/>
    <col min="486" max="486" width="10" style="15" customWidth="1"/>
    <col min="487" max="487" width="10.5703125" style="15" customWidth="1"/>
    <col min="488" max="488" width="9.7109375" style="15" customWidth="1"/>
    <col min="489" max="490" width="9" style="15" customWidth="1"/>
    <col min="491" max="491" width="8.5703125" style="15" customWidth="1"/>
    <col min="492" max="494" width="9" style="15" customWidth="1"/>
    <col min="495" max="495" width="9.5703125" style="15" customWidth="1"/>
    <col min="496" max="496" width="9.42578125" style="15" customWidth="1"/>
    <col min="497" max="716" width="9.140625" style="15"/>
    <col min="717" max="717" width="11.5703125" style="15" hidden="1" customWidth="1"/>
    <col min="718" max="718" width="25.7109375" style="15" customWidth="1"/>
    <col min="719" max="719" width="10.42578125" style="15" customWidth="1"/>
    <col min="720" max="720" width="9.7109375" style="15" customWidth="1"/>
    <col min="721" max="721" width="10.28515625" style="15" customWidth="1"/>
    <col min="722" max="722" width="9.7109375" style="15" customWidth="1"/>
    <col min="723" max="723" width="10.28515625" style="15" customWidth="1"/>
    <col min="724" max="724" width="9.7109375" style="15" customWidth="1"/>
    <col min="725" max="725" width="10.140625" style="15" customWidth="1"/>
    <col min="726" max="726" width="9.7109375" style="15" customWidth="1"/>
    <col min="727" max="727" width="10.42578125" style="15" customWidth="1"/>
    <col min="728" max="728" width="9.28515625" style="15" customWidth="1"/>
    <col min="729" max="729" width="10.42578125" style="15" customWidth="1"/>
    <col min="730" max="730" width="9.7109375" style="15" customWidth="1"/>
    <col min="731" max="731" width="10.140625" style="15" customWidth="1"/>
    <col min="732" max="732" width="9.42578125" style="15" customWidth="1"/>
    <col min="733" max="733" width="9.28515625" style="15" customWidth="1"/>
    <col min="734" max="734" width="8.7109375" style="15" customWidth="1"/>
    <col min="735" max="735" width="7.7109375" style="15" customWidth="1"/>
    <col min="736" max="736" width="7.28515625" style="15" customWidth="1"/>
    <col min="737" max="737" width="10.5703125" style="15" customWidth="1"/>
    <col min="738" max="738" width="11.5703125" style="15" hidden="1" customWidth="1"/>
    <col min="739" max="739" width="9.85546875" style="15" customWidth="1"/>
    <col min="740" max="740" width="9.28515625" style="15" customWidth="1"/>
    <col min="741" max="741" width="11.140625" style="15" customWidth="1"/>
    <col min="742" max="742" width="10" style="15" customWidth="1"/>
    <col min="743" max="743" width="10.5703125" style="15" customWidth="1"/>
    <col min="744" max="744" width="9.7109375" style="15" customWidth="1"/>
    <col min="745" max="746" width="9" style="15" customWidth="1"/>
    <col min="747" max="747" width="8.5703125" style="15" customWidth="1"/>
    <col min="748" max="750" width="9" style="15" customWidth="1"/>
    <col min="751" max="751" width="9.5703125" style="15" customWidth="1"/>
    <col min="752" max="752" width="9.42578125" style="15" customWidth="1"/>
    <col min="753" max="972" width="9.140625" style="15"/>
    <col min="973" max="973" width="11.5703125" style="15" hidden="1" customWidth="1"/>
    <col min="974" max="974" width="25.7109375" style="15" customWidth="1"/>
    <col min="975" max="975" width="10.42578125" style="15" customWidth="1"/>
    <col min="976" max="976" width="9.7109375" style="15" customWidth="1"/>
    <col min="977" max="977" width="10.28515625" style="15" customWidth="1"/>
    <col min="978" max="978" width="9.7109375" style="15" customWidth="1"/>
    <col min="979" max="979" width="10.28515625" style="15" customWidth="1"/>
    <col min="980" max="980" width="9.7109375" style="15" customWidth="1"/>
    <col min="981" max="981" width="10.140625" style="15" customWidth="1"/>
    <col min="982" max="982" width="9.7109375" style="15" customWidth="1"/>
    <col min="983" max="983" width="10.42578125" style="15" customWidth="1"/>
    <col min="984" max="984" width="9.28515625" style="15" customWidth="1"/>
    <col min="985" max="985" width="10.42578125" style="15" customWidth="1"/>
    <col min="986" max="986" width="9.7109375" style="15" customWidth="1"/>
    <col min="987" max="987" width="10.140625" style="15" customWidth="1"/>
    <col min="988" max="988" width="9.42578125" style="15" customWidth="1"/>
    <col min="989" max="989" width="9.28515625" style="15" customWidth="1"/>
    <col min="990" max="990" width="8.7109375" style="15" customWidth="1"/>
    <col min="991" max="991" width="7.7109375" style="15" customWidth="1"/>
    <col min="992" max="992" width="7.28515625" style="15" customWidth="1"/>
    <col min="993" max="993" width="10.5703125" style="15" customWidth="1"/>
    <col min="994" max="994" width="11.5703125" style="15" hidden="1" customWidth="1"/>
    <col min="995" max="995" width="9.85546875" style="15" customWidth="1"/>
    <col min="996" max="996" width="9.28515625" style="15" customWidth="1"/>
    <col min="997" max="997" width="11.140625" style="15" customWidth="1"/>
    <col min="998" max="998" width="10" style="15" customWidth="1"/>
    <col min="999" max="999" width="10.5703125" style="15" customWidth="1"/>
    <col min="1000" max="1000" width="9.7109375" style="15" customWidth="1"/>
    <col min="1001" max="1002" width="9" style="15" customWidth="1"/>
    <col min="1003" max="1003" width="8.5703125" style="15" customWidth="1"/>
    <col min="1004" max="1006" width="9" style="15" customWidth="1"/>
    <col min="1007" max="1007" width="9.5703125" style="15" customWidth="1"/>
    <col min="1008" max="1008" width="9.42578125" style="15" customWidth="1"/>
    <col min="1009" max="1024" width="9.140625" style="15"/>
  </cols>
  <sheetData>
    <row r="1" spans="1:37" ht="15" customHeight="1" x14ac:dyDescent="0.25">
      <c r="B1" s="16" t="s">
        <v>0</v>
      </c>
      <c r="P1" s="16"/>
    </row>
    <row r="2" spans="1:37" ht="9" customHeight="1" x14ac:dyDescent="0.25">
      <c r="B2" s="16"/>
      <c r="AA2" s="17"/>
      <c r="AB2" s="17"/>
      <c r="AC2" s="17"/>
    </row>
    <row r="3" spans="1:37" s="18" customFormat="1" ht="14.45" customHeight="1" x14ac:dyDescent="0.2">
      <c r="A3" s="14" t="s">
        <v>1</v>
      </c>
      <c r="B3" s="13" t="s">
        <v>2</v>
      </c>
      <c r="C3" s="13"/>
      <c r="D3" s="13" t="s">
        <v>3</v>
      </c>
      <c r="E3" s="13"/>
      <c r="F3" s="12" t="s">
        <v>4</v>
      </c>
      <c r="G3" s="12"/>
      <c r="H3" s="13" t="s">
        <v>5</v>
      </c>
      <c r="I3" s="13"/>
      <c r="J3" s="11" t="s">
        <v>6</v>
      </c>
      <c r="K3" s="11"/>
      <c r="L3" s="13" t="s">
        <v>7</v>
      </c>
      <c r="M3" s="13"/>
      <c r="N3" s="10" t="s">
        <v>8</v>
      </c>
      <c r="O3" s="10"/>
      <c r="P3" s="13" t="s">
        <v>9</v>
      </c>
      <c r="Q3" s="13"/>
      <c r="R3" s="13"/>
      <c r="S3" s="13"/>
      <c r="T3" s="13"/>
      <c r="U3" s="13"/>
      <c r="V3" s="13"/>
      <c r="W3" s="13"/>
      <c r="X3" s="13"/>
      <c r="Y3" s="13"/>
      <c r="Z3" s="9" t="s">
        <v>10</v>
      </c>
      <c r="AA3" s="9"/>
      <c r="AB3" s="9"/>
      <c r="AC3" s="9"/>
      <c r="AD3" s="11" t="s">
        <v>11</v>
      </c>
      <c r="AE3" s="11"/>
      <c r="AF3" s="13" t="s">
        <v>12</v>
      </c>
      <c r="AG3" s="13"/>
      <c r="AH3" s="13"/>
      <c r="AI3" s="13"/>
    </row>
    <row r="4" spans="1:37" s="18" customFormat="1" ht="16.5" customHeight="1" x14ac:dyDescent="0.2">
      <c r="A4" s="14"/>
      <c r="B4" s="13"/>
      <c r="C4" s="13"/>
      <c r="D4" s="13"/>
      <c r="E4" s="13"/>
      <c r="F4" s="12"/>
      <c r="G4" s="12"/>
      <c r="H4" s="13"/>
      <c r="I4" s="13"/>
      <c r="J4" s="11"/>
      <c r="K4" s="11"/>
      <c r="L4" s="13"/>
      <c r="M4" s="13"/>
      <c r="N4" s="10"/>
      <c r="O4" s="10"/>
      <c r="P4" s="8" t="s">
        <v>13</v>
      </c>
      <c r="Q4" s="8"/>
      <c r="R4" s="8"/>
      <c r="S4" s="8"/>
      <c r="T4" s="7" t="s">
        <v>14</v>
      </c>
      <c r="U4" s="7"/>
      <c r="V4" s="6" t="s">
        <v>15</v>
      </c>
      <c r="W4" s="6"/>
      <c r="X4" s="5" t="s">
        <v>16</v>
      </c>
      <c r="Y4" s="5"/>
      <c r="Z4" s="9"/>
      <c r="AA4" s="9"/>
      <c r="AB4" s="9"/>
      <c r="AC4" s="9"/>
      <c r="AD4" s="11"/>
      <c r="AE4" s="11"/>
      <c r="AF4" s="13"/>
      <c r="AG4" s="13"/>
      <c r="AH4" s="13"/>
      <c r="AI4" s="13"/>
    </row>
    <row r="5" spans="1:37" s="18" customFormat="1" ht="20.45" customHeight="1" x14ac:dyDescent="0.2">
      <c r="A5" s="14"/>
      <c r="B5" s="4" t="s">
        <v>17</v>
      </c>
      <c r="C5" s="3" t="s">
        <v>18</v>
      </c>
      <c r="D5" s="4" t="s">
        <v>17</v>
      </c>
      <c r="E5" s="3" t="s">
        <v>18</v>
      </c>
      <c r="F5" s="2" t="s">
        <v>19</v>
      </c>
      <c r="G5" s="3" t="s">
        <v>20</v>
      </c>
      <c r="H5" s="2" t="s">
        <v>21</v>
      </c>
      <c r="I5" s="3" t="s">
        <v>22</v>
      </c>
      <c r="J5" s="2" t="s">
        <v>23</v>
      </c>
      <c r="K5" s="3" t="s">
        <v>18</v>
      </c>
      <c r="L5" s="2" t="s">
        <v>24</v>
      </c>
      <c r="M5" s="3" t="s">
        <v>20</v>
      </c>
      <c r="N5" s="2" t="s">
        <v>25</v>
      </c>
      <c r="O5" s="3" t="s">
        <v>18</v>
      </c>
      <c r="P5" s="2" t="s">
        <v>26</v>
      </c>
      <c r="Q5" s="1" t="s">
        <v>27</v>
      </c>
      <c r="R5" s="192" t="s">
        <v>28</v>
      </c>
      <c r="S5" s="192"/>
      <c r="T5" s="7"/>
      <c r="U5" s="7"/>
      <c r="V5" s="6"/>
      <c r="W5" s="6"/>
      <c r="X5" s="5"/>
      <c r="Y5" s="5"/>
      <c r="Z5" s="2" t="s">
        <v>29</v>
      </c>
      <c r="AA5" s="193" t="s">
        <v>30</v>
      </c>
      <c r="AB5" s="194" t="s">
        <v>31</v>
      </c>
      <c r="AC5" s="194"/>
      <c r="AD5" s="2" t="s">
        <v>32</v>
      </c>
      <c r="AE5" s="3" t="s">
        <v>33</v>
      </c>
      <c r="AF5" s="195" t="s">
        <v>34</v>
      </c>
      <c r="AG5" s="196" t="s">
        <v>35</v>
      </c>
      <c r="AH5" s="197" t="s">
        <v>36</v>
      </c>
      <c r="AI5" s="197"/>
    </row>
    <row r="6" spans="1:37" s="18" customFormat="1" ht="42.75" customHeight="1" x14ac:dyDescent="0.2">
      <c r="A6" s="14"/>
      <c r="B6" s="4"/>
      <c r="C6" s="3"/>
      <c r="D6" s="4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1"/>
      <c r="R6" s="19" t="s">
        <v>37</v>
      </c>
      <c r="S6" s="20" t="s">
        <v>38</v>
      </c>
      <c r="T6" s="21" t="s">
        <v>39</v>
      </c>
      <c r="U6" s="22" t="s">
        <v>40</v>
      </c>
      <c r="V6" s="21" t="s">
        <v>41</v>
      </c>
      <c r="W6" s="23" t="s">
        <v>42</v>
      </c>
      <c r="X6" s="24" t="s">
        <v>43</v>
      </c>
      <c r="Y6" s="25" t="s">
        <v>44</v>
      </c>
      <c r="Z6" s="2"/>
      <c r="AA6" s="193"/>
      <c r="AB6" s="24" t="s">
        <v>45</v>
      </c>
      <c r="AC6" s="25" t="s">
        <v>46</v>
      </c>
      <c r="AD6" s="2"/>
      <c r="AE6" s="3"/>
      <c r="AF6" s="195"/>
      <c r="AG6" s="196"/>
      <c r="AH6" s="26" t="s">
        <v>47</v>
      </c>
      <c r="AI6" s="27" t="s">
        <v>48</v>
      </c>
    </row>
    <row r="7" spans="1:37" s="18" customFormat="1" ht="6.75" customHeight="1" x14ac:dyDescent="0.2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P7" s="29"/>
      <c r="Q7" s="30"/>
      <c r="R7" s="31"/>
      <c r="S7" s="29"/>
      <c r="T7" s="29"/>
      <c r="U7" s="29"/>
      <c r="V7" s="29"/>
      <c r="W7" s="29"/>
      <c r="X7" s="31"/>
      <c r="Y7" s="31"/>
      <c r="Z7" s="29"/>
      <c r="AA7" s="29"/>
      <c r="AB7" s="31"/>
      <c r="AC7" s="31"/>
    </row>
    <row r="8" spans="1:37" s="54" customFormat="1" ht="13.5" customHeight="1" x14ac:dyDescent="0.25">
      <c r="A8" s="32" t="s">
        <v>49</v>
      </c>
      <c r="B8" s="33">
        <v>882550.63190000004</v>
      </c>
      <c r="C8" s="34">
        <v>130.4</v>
      </c>
      <c r="D8" s="33">
        <v>103116.5</v>
      </c>
      <c r="E8" s="34">
        <v>121.2</v>
      </c>
      <c r="F8" s="35">
        <v>59901.5</v>
      </c>
      <c r="G8" s="36">
        <v>93.3</v>
      </c>
      <c r="H8" s="37">
        <v>4426412</v>
      </c>
      <c r="I8" s="34">
        <v>180.5</v>
      </c>
      <c r="J8" s="35">
        <v>429174.3677</v>
      </c>
      <c r="K8" s="36">
        <v>122.5</v>
      </c>
      <c r="L8" s="35">
        <v>550547.6</v>
      </c>
      <c r="M8" s="36">
        <v>98</v>
      </c>
      <c r="N8" s="35">
        <v>56196.205099999999</v>
      </c>
      <c r="O8" s="36">
        <v>106.713559961261</v>
      </c>
      <c r="P8" s="38">
        <v>282435.15100000001</v>
      </c>
      <c r="Q8" s="39">
        <v>273278.67800000001</v>
      </c>
      <c r="R8" s="40">
        <f t="shared" ref="R8:R52" si="0">P8-Q8</f>
        <v>9156.4729999999981</v>
      </c>
      <c r="S8" s="41">
        <f>P8/Q8*100</f>
        <v>103.35059912723963</v>
      </c>
      <c r="T8" s="42">
        <v>390835.53399999999</v>
      </c>
      <c r="U8" s="41">
        <v>134.4</v>
      </c>
      <c r="V8" s="42">
        <v>108400.383</v>
      </c>
      <c r="W8" s="43" t="s">
        <v>50</v>
      </c>
      <c r="X8" s="44">
        <v>0.28599999999999998</v>
      </c>
      <c r="Y8" s="45">
        <v>0.26200000000000001</v>
      </c>
      <c r="Z8" s="46">
        <v>51160</v>
      </c>
      <c r="AA8" s="47">
        <v>113.7</v>
      </c>
      <c r="AB8" s="48">
        <v>1</v>
      </c>
      <c r="AC8" s="49">
        <v>1</v>
      </c>
      <c r="AD8" s="42">
        <v>1022.7</v>
      </c>
      <c r="AE8" s="50">
        <v>101.2</v>
      </c>
      <c r="AF8" s="51">
        <v>16765</v>
      </c>
      <c r="AG8" s="52">
        <v>62.4</v>
      </c>
      <c r="AH8" s="44">
        <v>6.0000000000000001E-3</v>
      </c>
      <c r="AI8" s="53">
        <v>0.01</v>
      </c>
      <c r="AK8" s="55"/>
    </row>
    <row r="9" spans="1:37" s="15" customFormat="1" ht="13.5" customHeight="1" x14ac:dyDescent="0.25">
      <c r="A9" s="56" t="s">
        <v>51</v>
      </c>
      <c r="B9" s="57">
        <v>1853.6033</v>
      </c>
      <c r="C9" s="58">
        <v>146.5</v>
      </c>
      <c r="D9" s="57">
        <v>216.8</v>
      </c>
      <c r="E9" s="58">
        <v>96.3</v>
      </c>
      <c r="F9" s="59">
        <v>72</v>
      </c>
      <c r="G9" s="60">
        <v>33.9</v>
      </c>
      <c r="H9" s="61">
        <v>350761</v>
      </c>
      <c r="I9" s="58">
        <v>151.5</v>
      </c>
      <c r="J9" s="59">
        <v>24831.789199999999</v>
      </c>
      <c r="K9" s="62" t="s">
        <v>52</v>
      </c>
      <c r="L9" s="59">
        <v>23023.599999999999</v>
      </c>
      <c r="M9" s="62">
        <v>98.6</v>
      </c>
      <c r="N9" s="59">
        <v>4480.3919999999998</v>
      </c>
      <c r="O9" s="62">
        <v>95.282131012781306</v>
      </c>
      <c r="P9" s="63">
        <v>1616.905</v>
      </c>
      <c r="Q9" s="64">
        <v>4345.1469999999999</v>
      </c>
      <c r="R9" s="65">
        <f t="shared" si="0"/>
        <v>-2728.2420000000002</v>
      </c>
      <c r="S9" s="66">
        <f>P9/Q9*100</f>
        <v>37.211744504846436</v>
      </c>
      <c r="T9" s="67">
        <v>3402.933</v>
      </c>
      <c r="U9" s="66">
        <v>73.099999999999994</v>
      </c>
      <c r="V9" s="63">
        <v>1786.028</v>
      </c>
      <c r="W9" s="68" t="s">
        <v>53</v>
      </c>
      <c r="X9" s="69">
        <v>0.41499999999999998</v>
      </c>
      <c r="Y9" s="70">
        <v>0.42299999999999999</v>
      </c>
      <c r="Z9" s="71">
        <v>41173</v>
      </c>
      <c r="AA9" s="72">
        <v>109.3</v>
      </c>
      <c r="AB9" s="73">
        <f t="shared" ref="AB9:AB52" si="1">Z9/$Z$8</f>
        <v>0.8047888975762314</v>
      </c>
      <c r="AC9" s="70">
        <v>0.83583414720767102</v>
      </c>
      <c r="AD9" s="63">
        <v>27.9</v>
      </c>
      <c r="AE9" s="74">
        <v>100</v>
      </c>
      <c r="AF9" s="75">
        <v>577</v>
      </c>
      <c r="AG9" s="76">
        <v>73.599999999999994</v>
      </c>
      <c r="AH9" s="69">
        <v>5.0000000000000001E-3</v>
      </c>
      <c r="AI9" s="77">
        <v>7.0000000000000001E-3</v>
      </c>
    </row>
    <row r="10" spans="1:37" s="15" customFormat="1" ht="13.5" customHeight="1" x14ac:dyDescent="0.25">
      <c r="A10" s="56" t="s">
        <v>54</v>
      </c>
      <c r="B10" s="57">
        <v>22565.886299999998</v>
      </c>
      <c r="C10" s="58">
        <v>118</v>
      </c>
      <c r="D10" s="57">
        <v>162.4</v>
      </c>
      <c r="E10" s="58">
        <v>32.5</v>
      </c>
      <c r="F10" s="59">
        <v>2740.7</v>
      </c>
      <c r="G10" s="62">
        <v>79.2</v>
      </c>
      <c r="H10" s="61">
        <v>40615</v>
      </c>
      <c r="I10" s="58">
        <v>95.2</v>
      </c>
      <c r="J10" s="59">
        <v>316.67950000000002</v>
      </c>
      <c r="K10" s="62">
        <v>126.3</v>
      </c>
      <c r="L10" s="59">
        <v>11708.5</v>
      </c>
      <c r="M10" s="62">
        <v>101.2</v>
      </c>
      <c r="N10" s="59" t="s">
        <v>55</v>
      </c>
      <c r="O10" s="62" t="s">
        <v>55</v>
      </c>
      <c r="P10" s="78">
        <v>1482.2929999999999</v>
      </c>
      <c r="Q10" s="64">
        <v>1076.0809999999999</v>
      </c>
      <c r="R10" s="65">
        <f t="shared" si="0"/>
        <v>406.21199999999999</v>
      </c>
      <c r="S10" s="66">
        <f>P10/Q10*100</f>
        <v>137.74920289457765</v>
      </c>
      <c r="T10" s="67">
        <v>1569.9659999999999</v>
      </c>
      <c r="U10" s="66">
        <v>129.6</v>
      </c>
      <c r="V10" s="63">
        <v>87.673000000000002</v>
      </c>
      <c r="W10" s="68">
        <v>64.7</v>
      </c>
      <c r="X10" s="69">
        <v>0.22600000000000001</v>
      </c>
      <c r="Y10" s="70">
        <v>0.20399999999999999</v>
      </c>
      <c r="Z10" s="71">
        <v>37630</v>
      </c>
      <c r="AA10" s="72">
        <v>112.1</v>
      </c>
      <c r="AB10" s="73">
        <f t="shared" si="1"/>
        <v>0.73553557466770914</v>
      </c>
      <c r="AC10" s="70">
        <v>0.76149782473586103</v>
      </c>
      <c r="AD10" s="63">
        <v>30.1</v>
      </c>
      <c r="AE10" s="74">
        <v>99.5</v>
      </c>
      <c r="AF10" s="75">
        <v>444</v>
      </c>
      <c r="AG10" s="76">
        <v>70.8</v>
      </c>
      <c r="AH10" s="69">
        <v>4.0000000000000001E-3</v>
      </c>
      <c r="AI10" s="77">
        <v>5.0000000000000001E-3</v>
      </c>
    </row>
    <row r="11" spans="1:37" s="15" customFormat="1" ht="13.5" customHeight="1" x14ac:dyDescent="0.25">
      <c r="A11" s="56" t="s">
        <v>56</v>
      </c>
      <c r="B11" s="57">
        <v>1637.8267000000001</v>
      </c>
      <c r="C11" s="58" t="s">
        <v>57</v>
      </c>
      <c r="D11" s="57">
        <v>30.9</v>
      </c>
      <c r="E11" s="58">
        <v>56.1</v>
      </c>
      <c r="F11" s="59">
        <v>1283.8</v>
      </c>
      <c r="G11" s="60">
        <v>133.30000000000001</v>
      </c>
      <c r="H11" s="61">
        <v>137452</v>
      </c>
      <c r="I11" s="58" t="s">
        <v>58</v>
      </c>
      <c r="J11" s="59">
        <v>283.8501</v>
      </c>
      <c r="K11" s="62">
        <v>45.7</v>
      </c>
      <c r="L11" s="59">
        <v>15630.1</v>
      </c>
      <c r="M11" s="62">
        <v>102.6</v>
      </c>
      <c r="N11" s="59">
        <v>4031.3247000000001</v>
      </c>
      <c r="O11" s="62">
        <v>100.032918129664</v>
      </c>
      <c r="P11" s="79">
        <v>-2912.7379999999998</v>
      </c>
      <c r="Q11" s="80">
        <v>-1218.7339999999999</v>
      </c>
      <c r="R11" s="65">
        <f t="shared" si="0"/>
        <v>-1694.0039999999999</v>
      </c>
      <c r="S11" s="66" t="s">
        <v>55</v>
      </c>
      <c r="T11" s="67">
        <v>207.89400000000001</v>
      </c>
      <c r="U11" s="66">
        <v>54</v>
      </c>
      <c r="V11" s="63">
        <v>3120.6320000000001</v>
      </c>
      <c r="W11" s="68">
        <v>194.6</v>
      </c>
      <c r="X11" s="69">
        <v>0.76500000000000001</v>
      </c>
      <c r="Y11" s="70">
        <v>0.61399999999999999</v>
      </c>
      <c r="Z11" s="71">
        <v>46355</v>
      </c>
      <c r="AA11" s="72">
        <v>111.9</v>
      </c>
      <c r="AB11" s="73">
        <f t="shared" si="1"/>
        <v>0.90607896794370602</v>
      </c>
      <c r="AC11" s="70">
        <v>0.92060285891858296</v>
      </c>
      <c r="AD11" s="63">
        <v>18</v>
      </c>
      <c r="AE11" s="74">
        <v>98</v>
      </c>
      <c r="AF11" s="75">
        <v>213</v>
      </c>
      <c r="AG11" s="76">
        <v>67.599999999999994</v>
      </c>
      <c r="AH11" s="69">
        <v>4.0000000000000001E-3</v>
      </c>
      <c r="AI11" s="77">
        <v>5.0000000000000001E-3</v>
      </c>
    </row>
    <row r="12" spans="1:37" s="15" customFormat="1" ht="13.5" customHeight="1" x14ac:dyDescent="0.25">
      <c r="A12" s="56" t="s">
        <v>59</v>
      </c>
      <c r="B12" s="57">
        <v>1903.2976000000001</v>
      </c>
      <c r="C12" s="58">
        <v>120.2</v>
      </c>
      <c r="D12" s="57" t="s">
        <v>55</v>
      </c>
      <c r="E12" s="58" t="s">
        <v>55</v>
      </c>
      <c r="F12" s="59">
        <v>165.4</v>
      </c>
      <c r="G12" s="62">
        <v>136</v>
      </c>
      <c r="H12" s="61">
        <v>54442</v>
      </c>
      <c r="I12" s="58">
        <v>146.9</v>
      </c>
      <c r="J12" s="59">
        <v>81.994</v>
      </c>
      <c r="K12" s="62">
        <v>48.2</v>
      </c>
      <c r="L12" s="59">
        <v>11860.8</v>
      </c>
      <c r="M12" s="62">
        <v>50</v>
      </c>
      <c r="N12" s="59">
        <v>380.4246</v>
      </c>
      <c r="O12" s="62">
        <v>122.421235042261</v>
      </c>
      <c r="P12" s="63">
        <v>4180.9459999999999</v>
      </c>
      <c r="Q12" s="64">
        <v>5266.1930000000002</v>
      </c>
      <c r="R12" s="65">
        <f t="shared" si="0"/>
        <v>-1085.2470000000003</v>
      </c>
      <c r="S12" s="66">
        <f>P12/Q12*100</f>
        <v>79.392190905270652</v>
      </c>
      <c r="T12" s="67">
        <v>4324.4350000000004</v>
      </c>
      <c r="U12" s="66">
        <v>81.2</v>
      </c>
      <c r="V12" s="63">
        <v>143.489</v>
      </c>
      <c r="W12" s="68" t="s">
        <v>60</v>
      </c>
      <c r="X12" s="69">
        <v>0.16200000000000001</v>
      </c>
      <c r="Y12" s="70">
        <v>0.14899999999999999</v>
      </c>
      <c r="Z12" s="71">
        <v>38402</v>
      </c>
      <c r="AA12" s="72">
        <v>121.1</v>
      </c>
      <c r="AB12" s="73">
        <f t="shared" si="1"/>
        <v>0.75062548866301804</v>
      </c>
      <c r="AC12" s="70">
        <v>0.82198348574979996</v>
      </c>
      <c r="AD12" s="63">
        <v>8.9</v>
      </c>
      <c r="AE12" s="74">
        <v>107.7</v>
      </c>
      <c r="AF12" s="75">
        <v>275</v>
      </c>
      <c r="AG12" s="76">
        <v>62.5</v>
      </c>
      <c r="AH12" s="69">
        <v>7.0000000000000001E-3</v>
      </c>
      <c r="AI12" s="77">
        <v>1.2E-2</v>
      </c>
    </row>
    <row r="13" spans="1:37" s="15" customFormat="1" ht="13.5" customHeight="1" x14ac:dyDescent="0.25">
      <c r="A13" s="56" t="s">
        <v>61</v>
      </c>
      <c r="B13" s="57">
        <v>116497.8965</v>
      </c>
      <c r="C13" s="58">
        <v>101</v>
      </c>
      <c r="D13" s="57">
        <v>6231.9</v>
      </c>
      <c r="E13" s="58">
        <v>166.8</v>
      </c>
      <c r="F13" s="59">
        <v>19581.2</v>
      </c>
      <c r="G13" s="62">
        <v>91.6</v>
      </c>
      <c r="H13" s="61">
        <v>1575823</v>
      </c>
      <c r="I13" s="58">
        <v>145.9</v>
      </c>
      <c r="J13" s="59">
        <v>27438.7539</v>
      </c>
      <c r="K13" s="62">
        <v>96.6</v>
      </c>
      <c r="L13" s="59">
        <v>206590.4</v>
      </c>
      <c r="M13" s="62">
        <v>94.4</v>
      </c>
      <c r="N13" s="59">
        <v>1154.1069</v>
      </c>
      <c r="O13" s="62">
        <v>136.51312019150799</v>
      </c>
      <c r="P13" s="79">
        <v>-11530.569</v>
      </c>
      <c r="Q13" s="64">
        <v>102944.59299999999</v>
      </c>
      <c r="R13" s="65">
        <f t="shared" si="0"/>
        <v>-114475.162</v>
      </c>
      <c r="S13" s="66" t="s">
        <v>55</v>
      </c>
      <c r="T13" s="63">
        <v>77674.194000000003</v>
      </c>
      <c r="U13" s="66">
        <v>70.7</v>
      </c>
      <c r="V13" s="63">
        <v>89204.763000000006</v>
      </c>
      <c r="W13" s="68" t="s">
        <v>62</v>
      </c>
      <c r="X13" s="69">
        <v>0.223</v>
      </c>
      <c r="Y13" s="70">
        <v>0.22900000000000001</v>
      </c>
      <c r="Z13" s="71">
        <v>63121</v>
      </c>
      <c r="AA13" s="72">
        <v>114.5</v>
      </c>
      <c r="AB13" s="73">
        <f t="shared" si="1"/>
        <v>1.2337959343236904</v>
      </c>
      <c r="AC13" s="70">
        <v>1.2236526680280599</v>
      </c>
      <c r="AD13" s="63">
        <v>308.8</v>
      </c>
      <c r="AE13" s="74">
        <v>102.9</v>
      </c>
      <c r="AF13" s="75">
        <v>3460</v>
      </c>
      <c r="AG13" s="76">
        <v>53.6</v>
      </c>
      <c r="AH13" s="69">
        <v>6.0000000000000001E-3</v>
      </c>
      <c r="AI13" s="77">
        <v>1.0999999999999999E-2</v>
      </c>
    </row>
    <row r="14" spans="1:37" s="15" customFormat="1" ht="13.5" customHeight="1" x14ac:dyDescent="0.25">
      <c r="A14" s="56" t="s">
        <v>63</v>
      </c>
      <c r="B14" s="57">
        <v>38818.892699999997</v>
      </c>
      <c r="C14" s="58">
        <v>130.80000000000001</v>
      </c>
      <c r="D14" s="57">
        <v>580.5</v>
      </c>
      <c r="E14" s="58">
        <v>86.2</v>
      </c>
      <c r="F14" s="59">
        <v>6633.8</v>
      </c>
      <c r="G14" s="62">
        <v>65.8</v>
      </c>
      <c r="H14" s="61">
        <v>368692</v>
      </c>
      <c r="I14" s="58">
        <v>123</v>
      </c>
      <c r="J14" s="59">
        <v>174393.1476</v>
      </c>
      <c r="K14" s="62">
        <v>110.4</v>
      </c>
      <c r="L14" s="59">
        <v>41693.1</v>
      </c>
      <c r="M14" s="62">
        <v>101.9</v>
      </c>
      <c r="N14" s="59">
        <v>38.570300000000003</v>
      </c>
      <c r="O14" s="62">
        <v>46.280324355716203</v>
      </c>
      <c r="P14" s="63">
        <v>72144.324999999997</v>
      </c>
      <c r="Q14" s="64">
        <v>78029.948999999993</v>
      </c>
      <c r="R14" s="65">
        <f t="shared" si="0"/>
        <v>-5885.6239999999962</v>
      </c>
      <c r="S14" s="66">
        <f>P14/Q14*100</f>
        <v>92.457224340874561</v>
      </c>
      <c r="T14" s="63">
        <v>73908.990999999995</v>
      </c>
      <c r="U14" s="66">
        <v>91.9</v>
      </c>
      <c r="V14" s="63">
        <v>1764.6659999999999</v>
      </c>
      <c r="W14" s="68">
        <v>73.8</v>
      </c>
      <c r="X14" s="69">
        <v>0.29899999999999999</v>
      </c>
      <c r="Y14" s="70">
        <v>0.17799999999999999</v>
      </c>
      <c r="Z14" s="71">
        <v>60852</v>
      </c>
      <c r="AA14" s="72">
        <v>110.2</v>
      </c>
      <c r="AB14" s="73">
        <f t="shared" si="1"/>
        <v>1.1894448788115715</v>
      </c>
      <c r="AC14" s="70">
        <v>1.2231421468525301</v>
      </c>
      <c r="AD14" s="63">
        <v>69.599999999999994</v>
      </c>
      <c r="AE14" s="74">
        <v>100.7</v>
      </c>
      <c r="AF14" s="75">
        <v>848</v>
      </c>
      <c r="AG14" s="76">
        <v>80.099999999999994</v>
      </c>
      <c r="AH14" s="69">
        <v>4.0000000000000001E-3</v>
      </c>
      <c r="AI14" s="77">
        <v>5.0000000000000001E-3</v>
      </c>
    </row>
    <row r="15" spans="1:37" s="15" customFormat="1" ht="13.5" customHeight="1" x14ac:dyDescent="0.25">
      <c r="A15" s="56" t="s">
        <v>64</v>
      </c>
      <c r="B15" s="57">
        <v>14378.626899999999</v>
      </c>
      <c r="C15" s="58">
        <v>106.9</v>
      </c>
      <c r="D15" s="57">
        <v>0</v>
      </c>
      <c r="E15" s="58">
        <v>0.2</v>
      </c>
      <c r="F15" s="59">
        <v>5526.5</v>
      </c>
      <c r="G15" s="62">
        <v>118.2</v>
      </c>
      <c r="H15" s="61">
        <v>606014</v>
      </c>
      <c r="I15" s="58" t="s">
        <v>65</v>
      </c>
      <c r="J15" s="59">
        <v>14953.2014</v>
      </c>
      <c r="K15" s="62">
        <v>112</v>
      </c>
      <c r="L15" s="59">
        <v>78097.399999999994</v>
      </c>
      <c r="M15" s="62">
        <v>90.7</v>
      </c>
      <c r="N15" s="59">
        <v>33259.479899999998</v>
      </c>
      <c r="O15" s="62">
        <v>82.082238468880405</v>
      </c>
      <c r="P15" s="63">
        <v>3990.6909999999998</v>
      </c>
      <c r="Q15" s="64">
        <v>7813.5469999999996</v>
      </c>
      <c r="R15" s="65">
        <f t="shared" si="0"/>
        <v>-3822.8559999999998</v>
      </c>
      <c r="S15" s="66">
        <f>P15/Q15*100</f>
        <v>51.074000066807045</v>
      </c>
      <c r="T15" s="63">
        <v>8891.4979999999996</v>
      </c>
      <c r="U15" s="66">
        <v>93.4</v>
      </c>
      <c r="V15" s="63">
        <v>4900.8069999999998</v>
      </c>
      <c r="W15" s="68" t="s">
        <v>66</v>
      </c>
      <c r="X15" s="69">
        <v>0.47099999999999997</v>
      </c>
      <c r="Y15" s="70">
        <v>0.34799999999999998</v>
      </c>
      <c r="Z15" s="71">
        <v>55117</v>
      </c>
      <c r="AA15" s="72">
        <v>113.8</v>
      </c>
      <c r="AB15" s="73">
        <f t="shared" si="1"/>
        <v>1.0773455824863174</v>
      </c>
      <c r="AC15" s="70">
        <v>1.11377963242475</v>
      </c>
      <c r="AD15" s="63">
        <v>93.3</v>
      </c>
      <c r="AE15" s="74">
        <v>100.6</v>
      </c>
      <c r="AF15" s="75">
        <v>960</v>
      </c>
      <c r="AG15" s="76">
        <v>47.4</v>
      </c>
      <c r="AH15" s="69">
        <v>3.0000000000000001E-3</v>
      </c>
      <c r="AI15" s="77">
        <v>7.0000000000000001E-3</v>
      </c>
    </row>
    <row r="16" spans="1:37" s="15" customFormat="1" ht="13.5" customHeight="1" x14ac:dyDescent="0.25">
      <c r="A16" s="56" t="s">
        <v>67</v>
      </c>
      <c r="B16" s="57">
        <v>65808.356700000004</v>
      </c>
      <c r="C16" s="58">
        <v>101.8</v>
      </c>
      <c r="D16" s="57">
        <v>1483.1</v>
      </c>
      <c r="E16" s="58">
        <v>103.4</v>
      </c>
      <c r="F16" s="59">
        <v>93.8</v>
      </c>
      <c r="G16" s="62">
        <v>100.5</v>
      </c>
      <c r="H16" s="61">
        <v>49515</v>
      </c>
      <c r="I16" s="58" t="s">
        <v>57</v>
      </c>
      <c r="J16" s="59">
        <v>401.17140000000001</v>
      </c>
      <c r="K16" s="62">
        <v>81.400000000000006</v>
      </c>
      <c r="L16" s="59">
        <v>4741.6000000000004</v>
      </c>
      <c r="M16" s="62">
        <v>112.8</v>
      </c>
      <c r="N16" s="59" t="s">
        <v>55</v>
      </c>
      <c r="O16" s="62" t="s">
        <v>55</v>
      </c>
      <c r="P16" s="63">
        <v>11180.620999999999</v>
      </c>
      <c r="Q16" s="64">
        <v>9317.4419999999991</v>
      </c>
      <c r="R16" s="65">
        <f t="shared" si="0"/>
        <v>1863.1790000000001</v>
      </c>
      <c r="S16" s="66">
        <f>P16/Q16*100</f>
        <v>119.99667934611237</v>
      </c>
      <c r="T16" s="63">
        <v>11291.025</v>
      </c>
      <c r="U16" s="66">
        <v>118.1</v>
      </c>
      <c r="V16" s="63">
        <v>110.404</v>
      </c>
      <c r="W16" s="68">
        <v>45.8</v>
      </c>
      <c r="X16" s="69">
        <v>0.45800000000000002</v>
      </c>
      <c r="Y16" s="70">
        <v>0.24</v>
      </c>
      <c r="Z16" s="71">
        <v>43989</v>
      </c>
      <c r="AA16" s="72">
        <v>109.3</v>
      </c>
      <c r="AB16" s="73">
        <f t="shared" si="1"/>
        <v>0.85983189992181397</v>
      </c>
      <c r="AC16" s="70">
        <v>0.89247980111870695</v>
      </c>
      <c r="AD16" s="63">
        <v>15.9</v>
      </c>
      <c r="AE16" s="74">
        <v>102.9</v>
      </c>
      <c r="AF16" s="75">
        <v>226</v>
      </c>
      <c r="AG16" s="76">
        <v>68.7</v>
      </c>
      <c r="AH16" s="69">
        <v>5.0000000000000001E-3</v>
      </c>
      <c r="AI16" s="77">
        <v>7.0000000000000001E-3</v>
      </c>
    </row>
    <row r="17" spans="1:35" s="15" customFormat="1" ht="13.5" customHeight="1" x14ac:dyDescent="0.25">
      <c r="A17" s="56" t="s">
        <v>68</v>
      </c>
      <c r="B17" s="57">
        <v>1850.3317999999999</v>
      </c>
      <c r="C17" s="58">
        <v>149.6</v>
      </c>
      <c r="D17" s="57" t="s">
        <v>55</v>
      </c>
      <c r="E17" s="58" t="s">
        <v>55</v>
      </c>
      <c r="F17" s="59">
        <v>1637.8</v>
      </c>
      <c r="G17" s="62" t="s">
        <v>69</v>
      </c>
      <c r="H17" s="61">
        <v>37237</v>
      </c>
      <c r="I17" s="58" t="s">
        <v>70</v>
      </c>
      <c r="J17" s="59">
        <v>29.260300000000001</v>
      </c>
      <c r="K17" s="62">
        <v>159.6</v>
      </c>
      <c r="L17" s="59">
        <v>3445.5</v>
      </c>
      <c r="M17" s="62">
        <v>113</v>
      </c>
      <c r="N17" s="59">
        <v>19.096399999999999</v>
      </c>
      <c r="O17" s="62">
        <v>29.500619475315201</v>
      </c>
      <c r="P17" s="63">
        <v>186.191</v>
      </c>
      <c r="Q17" s="80">
        <v>-394.82799999999997</v>
      </c>
      <c r="R17" s="65">
        <f t="shared" si="0"/>
        <v>581.01900000000001</v>
      </c>
      <c r="S17" s="66" t="s">
        <v>55</v>
      </c>
      <c r="T17" s="63">
        <v>267.34500000000003</v>
      </c>
      <c r="U17" s="66">
        <v>107.7</v>
      </c>
      <c r="V17" s="63">
        <v>81.153999999999996</v>
      </c>
      <c r="W17" s="68">
        <v>12.6</v>
      </c>
      <c r="X17" s="69">
        <v>0.41699999999999998</v>
      </c>
      <c r="Y17" s="70">
        <v>0.36399999999999999</v>
      </c>
      <c r="Z17" s="71">
        <v>37998</v>
      </c>
      <c r="AA17" s="72">
        <v>112.1</v>
      </c>
      <c r="AB17" s="73">
        <f t="shared" si="1"/>
        <v>0.74272869429241595</v>
      </c>
      <c r="AC17" s="70">
        <v>0.74769155642368801</v>
      </c>
      <c r="AD17" s="63">
        <v>8.4</v>
      </c>
      <c r="AE17" s="74">
        <v>99.9</v>
      </c>
      <c r="AF17" s="75">
        <v>489</v>
      </c>
      <c r="AG17" s="76">
        <v>70.7</v>
      </c>
      <c r="AH17" s="69">
        <v>8.9999999999999993E-3</v>
      </c>
      <c r="AI17" s="77">
        <v>1.4E-2</v>
      </c>
    </row>
    <row r="18" spans="1:35" s="15" customFormat="1" ht="13.5" customHeight="1" x14ac:dyDescent="0.25">
      <c r="A18" s="56" t="s">
        <v>71</v>
      </c>
      <c r="B18" s="57">
        <v>3815.2808</v>
      </c>
      <c r="C18" s="58">
        <v>116.3</v>
      </c>
      <c r="D18" s="57">
        <v>2050.6999999999998</v>
      </c>
      <c r="E18" s="58">
        <v>131.69999999999999</v>
      </c>
      <c r="F18" s="59">
        <v>0.2</v>
      </c>
      <c r="G18" s="62" t="s">
        <v>72</v>
      </c>
      <c r="H18" s="61">
        <v>2759</v>
      </c>
      <c r="I18" s="58">
        <v>41.7</v>
      </c>
      <c r="J18" s="59">
        <v>33.809699999999999</v>
      </c>
      <c r="K18" s="62">
        <v>103.1</v>
      </c>
      <c r="L18" s="59">
        <v>1272.7</v>
      </c>
      <c r="M18" s="62">
        <v>117.7</v>
      </c>
      <c r="N18" s="59" t="s">
        <v>55</v>
      </c>
      <c r="O18" s="62" t="s">
        <v>55</v>
      </c>
      <c r="P18" s="63">
        <v>771.30399999999997</v>
      </c>
      <c r="Q18" s="64">
        <v>270.262</v>
      </c>
      <c r="R18" s="65">
        <f t="shared" si="0"/>
        <v>501.04199999999997</v>
      </c>
      <c r="S18" s="66" t="s">
        <v>73</v>
      </c>
      <c r="T18" s="63">
        <v>841.51099999999997</v>
      </c>
      <c r="U18" s="66" t="s">
        <v>74</v>
      </c>
      <c r="V18" s="63">
        <v>70.206999999999994</v>
      </c>
      <c r="W18" s="68">
        <v>177.8</v>
      </c>
      <c r="X18" s="69">
        <v>0.154</v>
      </c>
      <c r="Y18" s="70">
        <v>7.6999999999999999E-2</v>
      </c>
      <c r="Z18" s="71">
        <v>36157</v>
      </c>
      <c r="AA18" s="72">
        <v>111.7</v>
      </c>
      <c r="AB18" s="73">
        <f t="shared" si="1"/>
        <v>0.70674354964816266</v>
      </c>
      <c r="AC18" s="70">
        <v>0.72063393412057197</v>
      </c>
      <c r="AD18" s="63">
        <v>4.3</v>
      </c>
      <c r="AE18" s="74">
        <v>98.9</v>
      </c>
      <c r="AF18" s="75">
        <v>144</v>
      </c>
      <c r="AG18" s="76">
        <v>80</v>
      </c>
      <c r="AH18" s="69">
        <v>8.9999999999999993E-3</v>
      </c>
      <c r="AI18" s="77">
        <v>1.2E-2</v>
      </c>
    </row>
    <row r="19" spans="1:35" s="15" customFormat="1" ht="13.5" customHeight="1" x14ac:dyDescent="0.25">
      <c r="A19" s="56" t="s">
        <v>75</v>
      </c>
      <c r="B19" s="57">
        <v>29438.6325</v>
      </c>
      <c r="C19" s="58">
        <v>150.1</v>
      </c>
      <c r="D19" s="57">
        <v>1997</v>
      </c>
      <c r="E19" s="58">
        <v>122</v>
      </c>
      <c r="F19" s="59">
        <v>84.1</v>
      </c>
      <c r="G19" s="62">
        <v>60</v>
      </c>
      <c r="H19" s="61">
        <v>65242</v>
      </c>
      <c r="I19" s="58" t="s">
        <v>70</v>
      </c>
      <c r="J19" s="59">
        <v>53.215600000000002</v>
      </c>
      <c r="K19" s="62">
        <v>91.2</v>
      </c>
      <c r="L19" s="59">
        <v>6092</v>
      </c>
      <c r="M19" s="62">
        <v>114</v>
      </c>
      <c r="N19" s="59" t="s">
        <v>55</v>
      </c>
      <c r="O19" s="62" t="s">
        <v>55</v>
      </c>
      <c r="P19" s="63">
        <v>2653.5659999999998</v>
      </c>
      <c r="Q19" s="64">
        <v>3076.7559999999999</v>
      </c>
      <c r="R19" s="65">
        <f t="shared" si="0"/>
        <v>-423.19000000000005</v>
      </c>
      <c r="S19" s="66">
        <f>P19/Q19*100</f>
        <v>86.245578134892725</v>
      </c>
      <c r="T19" s="63">
        <v>2734.2579999999998</v>
      </c>
      <c r="U19" s="66">
        <v>86</v>
      </c>
      <c r="V19" s="63">
        <v>80.691999999999993</v>
      </c>
      <c r="W19" s="68">
        <v>77.5</v>
      </c>
      <c r="X19" s="69">
        <v>0.24099999999999999</v>
      </c>
      <c r="Y19" s="70">
        <v>0.32300000000000001</v>
      </c>
      <c r="Z19" s="71">
        <v>40268</v>
      </c>
      <c r="AA19" s="72">
        <v>111.1</v>
      </c>
      <c r="AB19" s="73">
        <f t="shared" si="1"/>
        <v>0.78709929632525411</v>
      </c>
      <c r="AC19" s="70">
        <v>0.815812838497736</v>
      </c>
      <c r="AD19" s="63">
        <v>14.8</v>
      </c>
      <c r="AE19" s="74">
        <v>102.1</v>
      </c>
      <c r="AF19" s="75">
        <v>485</v>
      </c>
      <c r="AG19" s="76">
        <v>71.400000000000006</v>
      </c>
      <c r="AH19" s="69">
        <v>8.9999999999999993E-3</v>
      </c>
      <c r="AI19" s="77">
        <v>1.2999999999999999E-2</v>
      </c>
    </row>
    <row r="20" spans="1:35" s="15" customFormat="1" ht="13.5" customHeight="1" x14ac:dyDescent="0.25">
      <c r="A20" s="56" t="s">
        <v>76</v>
      </c>
      <c r="B20" s="57">
        <v>3186.7175000000002</v>
      </c>
      <c r="C20" s="58">
        <v>120.2</v>
      </c>
      <c r="D20" s="57">
        <v>2428.6999999999998</v>
      </c>
      <c r="E20" s="58">
        <v>120</v>
      </c>
      <c r="F20" s="59">
        <v>1.4</v>
      </c>
      <c r="G20" s="62">
        <v>23.1</v>
      </c>
      <c r="H20" s="61">
        <v>13401</v>
      </c>
      <c r="I20" s="58" t="s">
        <v>57</v>
      </c>
      <c r="J20" s="59">
        <v>94.246399999999994</v>
      </c>
      <c r="K20" s="62">
        <v>169.1</v>
      </c>
      <c r="L20" s="59">
        <v>2341.1</v>
      </c>
      <c r="M20" s="62">
        <v>108.3</v>
      </c>
      <c r="N20" s="59" t="s">
        <v>55</v>
      </c>
      <c r="O20" s="62" t="s">
        <v>55</v>
      </c>
      <c r="P20" s="63">
        <v>648.62199999999996</v>
      </c>
      <c r="Q20" s="64">
        <v>255.595</v>
      </c>
      <c r="R20" s="65">
        <f t="shared" si="0"/>
        <v>393.02699999999993</v>
      </c>
      <c r="S20" s="66" t="s">
        <v>77</v>
      </c>
      <c r="T20" s="63">
        <v>667.00900000000001</v>
      </c>
      <c r="U20" s="66" t="s">
        <v>70</v>
      </c>
      <c r="V20" s="67">
        <v>18.387</v>
      </c>
      <c r="W20" s="68" t="s">
        <v>78</v>
      </c>
      <c r="X20" s="69">
        <v>8.3000000000000004E-2</v>
      </c>
      <c r="Y20" s="70">
        <v>0</v>
      </c>
      <c r="Z20" s="71">
        <v>38302</v>
      </c>
      <c r="AA20" s="72">
        <v>113.9</v>
      </c>
      <c r="AB20" s="73">
        <f t="shared" si="1"/>
        <v>0.7486708365910868</v>
      </c>
      <c r="AC20" s="70">
        <v>0.75332948592737303</v>
      </c>
      <c r="AD20" s="63">
        <v>6.3</v>
      </c>
      <c r="AE20" s="74">
        <v>95.8</v>
      </c>
      <c r="AF20" s="75">
        <v>120</v>
      </c>
      <c r="AG20" s="76">
        <v>57.7</v>
      </c>
      <c r="AH20" s="69">
        <v>5.0000000000000001E-3</v>
      </c>
      <c r="AI20" s="77">
        <v>8.0000000000000002E-3</v>
      </c>
    </row>
    <row r="21" spans="1:35" s="15" customFormat="1" ht="13.5" customHeight="1" x14ac:dyDescent="0.25">
      <c r="A21" s="56" t="s">
        <v>79</v>
      </c>
      <c r="B21" s="57">
        <v>31038.332999999999</v>
      </c>
      <c r="C21" s="58">
        <v>128.6</v>
      </c>
      <c r="D21" s="57">
        <v>5515.9</v>
      </c>
      <c r="E21" s="58">
        <v>132.30000000000001</v>
      </c>
      <c r="F21" s="59">
        <v>133.69999999999999</v>
      </c>
      <c r="G21" s="62">
        <v>110.7</v>
      </c>
      <c r="H21" s="61">
        <v>21391</v>
      </c>
      <c r="I21" s="58">
        <v>111.4</v>
      </c>
      <c r="J21" s="59">
        <v>822.83240000000001</v>
      </c>
      <c r="K21" s="62">
        <v>67.599999999999994</v>
      </c>
      <c r="L21" s="59">
        <v>2853.1</v>
      </c>
      <c r="M21" s="62">
        <v>94.2</v>
      </c>
      <c r="N21" s="59" t="s">
        <v>55</v>
      </c>
      <c r="O21" s="62" t="s">
        <v>55</v>
      </c>
      <c r="P21" s="78">
        <v>6519.4560000000001</v>
      </c>
      <c r="Q21" s="64">
        <v>761.61900000000003</v>
      </c>
      <c r="R21" s="65">
        <f t="shared" si="0"/>
        <v>5757.8370000000004</v>
      </c>
      <c r="S21" s="66" t="s">
        <v>80</v>
      </c>
      <c r="T21" s="63">
        <v>6675.3190000000004</v>
      </c>
      <c r="U21" s="66" t="s">
        <v>81</v>
      </c>
      <c r="V21" s="63">
        <v>155.863</v>
      </c>
      <c r="W21" s="68">
        <v>52.5</v>
      </c>
      <c r="X21" s="69">
        <v>0.375</v>
      </c>
      <c r="Y21" s="70">
        <v>0.25</v>
      </c>
      <c r="Z21" s="71">
        <v>49062</v>
      </c>
      <c r="AA21" s="72">
        <v>120.1</v>
      </c>
      <c r="AB21" s="73">
        <f t="shared" si="1"/>
        <v>0.95899139953088353</v>
      </c>
      <c r="AC21" s="70">
        <v>0.90681878717926001</v>
      </c>
      <c r="AD21" s="63">
        <v>16.100000000000001</v>
      </c>
      <c r="AE21" s="74">
        <v>96.5</v>
      </c>
      <c r="AF21" s="75">
        <v>120</v>
      </c>
      <c r="AG21" s="76">
        <v>72.3</v>
      </c>
      <c r="AH21" s="69">
        <v>4.0000000000000001E-3</v>
      </c>
      <c r="AI21" s="77">
        <v>6.0000000000000001E-3</v>
      </c>
    </row>
    <row r="22" spans="1:35" s="15" customFormat="1" ht="13.5" customHeight="1" x14ac:dyDescent="0.25">
      <c r="A22" s="56" t="s">
        <v>82</v>
      </c>
      <c r="B22" s="57">
        <v>9932.3274999999994</v>
      </c>
      <c r="C22" s="58">
        <v>125.6</v>
      </c>
      <c r="D22" s="57">
        <v>2519.3000000000002</v>
      </c>
      <c r="E22" s="58">
        <v>71.900000000000006</v>
      </c>
      <c r="F22" s="59">
        <v>2295.4</v>
      </c>
      <c r="G22" s="62">
        <v>113.9</v>
      </c>
      <c r="H22" s="61">
        <v>13828</v>
      </c>
      <c r="I22" s="58">
        <v>188.4</v>
      </c>
      <c r="J22" s="59">
        <v>234.84059999999999</v>
      </c>
      <c r="K22" s="62">
        <v>147.1</v>
      </c>
      <c r="L22" s="59">
        <v>3003.8</v>
      </c>
      <c r="M22" s="62">
        <v>107.6</v>
      </c>
      <c r="N22" s="59" t="s">
        <v>55</v>
      </c>
      <c r="O22" s="62" t="s">
        <v>55</v>
      </c>
      <c r="P22" s="63">
        <v>1479.0609999999999</v>
      </c>
      <c r="Q22" s="64">
        <v>861.67399999999998</v>
      </c>
      <c r="R22" s="65">
        <f t="shared" si="0"/>
        <v>617.38699999999994</v>
      </c>
      <c r="S22" s="66">
        <f>P22/Q22*100</f>
        <v>171.64971903527319</v>
      </c>
      <c r="T22" s="63">
        <v>1499.6289999999999</v>
      </c>
      <c r="U22" s="66">
        <v>167.4</v>
      </c>
      <c r="V22" s="63">
        <v>20.568000000000001</v>
      </c>
      <c r="W22" s="68">
        <v>60.7</v>
      </c>
      <c r="X22" s="69">
        <v>0.10299999999999999</v>
      </c>
      <c r="Y22" s="70">
        <v>0.16700000000000001</v>
      </c>
      <c r="Z22" s="71">
        <v>38919</v>
      </c>
      <c r="AA22" s="72">
        <v>116.6</v>
      </c>
      <c r="AB22" s="73">
        <f t="shared" si="1"/>
        <v>0.76073103987490232</v>
      </c>
      <c r="AC22" s="70">
        <v>0.73057799875699203</v>
      </c>
      <c r="AD22" s="63">
        <v>13</v>
      </c>
      <c r="AE22" s="74">
        <v>99</v>
      </c>
      <c r="AF22" s="75">
        <v>419</v>
      </c>
      <c r="AG22" s="76">
        <v>61.7</v>
      </c>
      <c r="AH22" s="69">
        <v>8.0000000000000002E-3</v>
      </c>
      <c r="AI22" s="77">
        <v>1.2999999999999999E-2</v>
      </c>
    </row>
    <row r="23" spans="1:35" s="15" customFormat="1" ht="13.5" customHeight="1" x14ac:dyDescent="0.25">
      <c r="A23" s="56" t="s">
        <v>83</v>
      </c>
      <c r="B23" s="57">
        <v>18022.0065</v>
      </c>
      <c r="C23" s="58">
        <v>131.5</v>
      </c>
      <c r="D23" s="57">
        <v>5408.2</v>
      </c>
      <c r="E23" s="58">
        <v>116.8</v>
      </c>
      <c r="F23" s="59">
        <v>3655</v>
      </c>
      <c r="G23" s="62">
        <v>65.599999999999994</v>
      </c>
      <c r="H23" s="61">
        <v>177186</v>
      </c>
      <c r="I23" s="58" t="s">
        <v>73</v>
      </c>
      <c r="J23" s="59">
        <v>233.19550000000001</v>
      </c>
      <c r="K23" s="62">
        <v>97.9</v>
      </c>
      <c r="L23" s="59">
        <v>7719.4</v>
      </c>
      <c r="M23" s="62">
        <v>112.3</v>
      </c>
      <c r="N23" s="59" t="s">
        <v>55</v>
      </c>
      <c r="O23" s="62" t="s">
        <v>55</v>
      </c>
      <c r="P23" s="78">
        <v>1104.1849999999999</v>
      </c>
      <c r="Q23" s="64">
        <v>838.34799999999996</v>
      </c>
      <c r="R23" s="65">
        <f t="shared" si="0"/>
        <v>265.83699999999999</v>
      </c>
      <c r="S23" s="66">
        <f>P23/Q23*100</f>
        <v>131.70962416562097</v>
      </c>
      <c r="T23" s="63">
        <v>1146.232</v>
      </c>
      <c r="U23" s="66">
        <v>109.6</v>
      </c>
      <c r="V23" s="63">
        <v>42.046999999999997</v>
      </c>
      <c r="W23" s="68">
        <v>20.3</v>
      </c>
      <c r="X23" s="69">
        <v>0.16700000000000001</v>
      </c>
      <c r="Y23" s="70">
        <v>0.30299999999999999</v>
      </c>
      <c r="Z23" s="71">
        <v>44148</v>
      </c>
      <c r="AA23" s="72">
        <v>115</v>
      </c>
      <c r="AB23" s="73">
        <f t="shared" si="1"/>
        <v>0.86293979671618448</v>
      </c>
      <c r="AC23" s="70">
        <v>0.85199325224185396</v>
      </c>
      <c r="AD23" s="63">
        <v>17</v>
      </c>
      <c r="AE23" s="74">
        <v>100.4</v>
      </c>
      <c r="AF23" s="75">
        <v>366</v>
      </c>
      <c r="AG23" s="76">
        <v>48.9</v>
      </c>
      <c r="AH23" s="69">
        <v>5.0000000000000001E-3</v>
      </c>
      <c r="AI23" s="77">
        <v>0.01</v>
      </c>
    </row>
    <row r="24" spans="1:35" s="15" customFormat="1" ht="13.5" customHeight="1" x14ac:dyDescent="0.25">
      <c r="A24" s="56" t="s">
        <v>84</v>
      </c>
      <c r="B24" s="57">
        <v>3618.0554999999999</v>
      </c>
      <c r="C24" s="58" t="s">
        <v>85</v>
      </c>
      <c r="D24" s="57">
        <v>3335.9</v>
      </c>
      <c r="E24" s="58">
        <v>98.8</v>
      </c>
      <c r="F24" s="59">
        <v>30.9</v>
      </c>
      <c r="G24" s="62">
        <v>88.4</v>
      </c>
      <c r="H24" s="61">
        <v>50037</v>
      </c>
      <c r="I24" s="58" t="s">
        <v>86</v>
      </c>
      <c r="J24" s="59">
        <v>1918.3968</v>
      </c>
      <c r="K24" s="62">
        <v>113.4</v>
      </c>
      <c r="L24" s="59">
        <v>7164.1</v>
      </c>
      <c r="M24" s="62">
        <v>102.2</v>
      </c>
      <c r="N24" s="59">
        <v>135.66579999999999</v>
      </c>
      <c r="O24" s="62">
        <v>102.939875393899</v>
      </c>
      <c r="P24" s="63">
        <v>988.06299999999999</v>
      </c>
      <c r="Q24" s="64">
        <v>1143.6790000000001</v>
      </c>
      <c r="R24" s="65">
        <f t="shared" si="0"/>
        <v>-155.6160000000001</v>
      </c>
      <c r="S24" s="66">
        <f>P24/Q24*100</f>
        <v>86.393384857114626</v>
      </c>
      <c r="T24" s="63">
        <v>1388.2909999999999</v>
      </c>
      <c r="U24" s="66">
        <v>92.4</v>
      </c>
      <c r="V24" s="63">
        <v>400.22800000000001</v>
      </c>
      <c r="W24" s="68">
        <v>111.4</v>
      </c>
      <c r="X24" s="69">
        <v>0.23499999999999999</v>
      </c>
      <c r="Y24" s="70">
        <v>0.25600000000000001</v>
      </c>
      <c r="Z24" s="71">
        <v>36396</v>
      </c>
      <c r="AA24" s="72">
        <v>110.1</v>
      </c>
      <c r="AB24" s="73">
        <f t="shared" si="1"/>
        <v>0.71141516810007821</v>
      </c>
      <c r="AC24" s="70">
        <v>0.73277545946905798</v>
      </c>
      <c r="AD24" s="63">
        <v>18.100000000000001</v>
      </c>
      <c r="AE24" s="74">
        <v>98.2</v>
      </c>
      <c r="AF24" s="75">
        <v>473</v>
      </c>
      <c r="AG24" s="76">
        <v>65.3</v>
      </c>
      <c r="AH24" s="69">
        <v>7.0000000000000001E-3</v>
      </c>
      <c r="AI24" s="77">
        <v>0.01</v>
      </c>
    </row>
    <row r="25" spans="1:35" s="15" customFormat="1" ht="13.5" customHeight="1" x14ac:dyDescent="0.25">
      <c r="A25" s="56" t="s">
        <v>87</v>
      </c>
      <c r="B25" s="57">
        <v>11467.420700000001</v>
      </c>
      <c r="C25" s="58">
        <v>158.30000000000001</v>
      </c>
      <c r="D25" s="57">
        <v>908.1</v>
      </c>
      <c r="E25" s="58">
        <v>141.5</v>
      </c>
      <c r="F25" s="59">
        <v>48.2</v>
      </c>
      <c r="G25" s="62" t="s">
        <v>77</v>
      </c>
      <c r="H25" s="61">
        <v>22477</v>
      </c>
      <c r="I25" s="58">
        <v>56.9</v>
      </c>
      <c r="J25" s="59">
        <v>1294.3134</v>
      </c>
      <c r="K25" s="62">
        <v>91</v>
      </c>
      <c r="L25" s="59">
        <v>6139.8</v>
      </c>
      <c r="M25" s="62">
        <v>111.1</v>
      </c>
      <c r="N25" s="59" t="s">
        <v>55</v>
      </c>
      <c r="O25" s="62" t="s">
        <v>55</v>
      </c>
      <c r="P25" s="63">
        <v>2036.0909999999999</v>
      </c>
      <c r="Q25" s="64">
        <v>795.18299999999999</v>
      </c>
      <c r="R25" s="65">
        <f t="shared" si="0"/>
        <v>1240.9079999999999</v>
      </c>
      <c r="S25" s="66" t="s">
        <v>70</v>
      </c>
      <c r="T25" s="63">
        <v>2041.54</v>
      </c>
      <c r="U25" s="66" t="s">
        <v>60</v>
      </c>
      <c r="V25" s="63">
        <v>5.4489999999999998</v>
      </c>
      <c r="W25" s="68">
        <v>15.5</v>
      </c>
      <c r="X25" s="69">
        <v>0.185</v>
      </c>
      <c r="Y25" s="70">
        <v>0.28000000000000003</v>
      </c>
      <c r="Z25" s="71">
        <v>38959</v>
      </c>
      <c r="AA25" s="72">
        <v>111.3</v>
      </c>
      <c r="AB25" s="73">
        <f t="shared" si="1"/>
        <v>0.76151290070367472</v>
      </c>
      <c r="AC25" s="70">
        <v>0.77654710112758596</v>
      </c>
      <c r="AD25" s="63">
        <v>17.2</v>
      </c>
      <c r="AE25" s="74">
        <v>99.9</v>
      </c>
      <c r="AF25" s="75">
        <v>273</v>
      </c>
      <c r="AG25" s="76">
        <v>67.099999999999994</v>
      </c>
      <c r="AH25" s="69">
        <v>4.0000000000000001E-3</v>
      </c>
      <c r="AI25" s="77">
        <v>7.0000000000000001E-3</v>
      </c>
    </row>
    <row r="26" spans="1:35" s="15" customFormat="1" ht="13.5" customHeight="1" x14ac:dyDescent="0.25">
      <c r="A26" s="56" t="s">
        <v>88</v>
      </c>
      <c r="B26" s="57">
        <v>1543.3575000000001</v>
      </c>
      <c r="C26" s="58">
        <v>90.2</v>
      </c>
      <c r="D26" s="57">
        <v>5286.7</v>
      </c>
      <c r="E26" s="58">
        <v>161.30000000000001</v>
      </c>
      <c r="F26" s="59">
        <v>40.700000000000003</v>
      </c>
      <c r="G26" s="62" t="s">
        <v>89</v>
      </c>
      <c r="H26" s="61">
        <v>14817</v>
      </c>
      <c r="I26" s="58">
        <v>198.4</v>
      </c>
      <c r="J26" s="59" t="s">
        <v>55</v>
      </c>
      <c r="K26" s="62" t="s">
        <v>55</v>
      </c>
      <c r="L26" s="59">
        <v>1785</v>
      </c>
      <c r="M26" s="62">
        <v>118.9</v>
      </c>
      <c r="N26" s="59" t="s">
        <v>55</v>
      </c>
      <c r="O26" s="62" t="s">
        <v>55</v>
      </c>
      <c r="P26" s="63">
        <v>861.48299999999995</v>
      </c>
      <c r="Q26" s="64">
        <v>571.53300000000002</v>
      </c>
      <c r="R26" s="65">
        <f t="shared" si="0"/>
        <v>289.94999999999993</v>
      </c>
      <c r="S26" s="66">
        <f>P26/Q26*100</f>
        <v>150.73197873088691</v>
      </c>
      <c r="T26" s="63">
        <v>861.51700000000005</v>
      </c>
      <c r="U26" s="66">
        <v>146</v>
      </c>
      <c r="V26" s="67">
        <v>3.4000000000000002E-2</v>
      </c>
      <c r="W26" s="68">
        <v>0.2</v>
      </c>
      <c r="X26" s="69">
        <v>0.125</v>
      </c>
      <c r="Y26" s="70">
        <v>0.25</v>
      </c>
      <c r="Z26" s="71">
        <v>34120</v>
      </c>
      <c r="AA26" s="72">
        <v>106.7</v>
      </c>
      <c r="AB26" s="81">
        <f t="shared" si="1"/>
        <v>0.66692728694292414</v>
      </c>
      <c r="AC26" s="82">
        <v>0.73428482642280002</v>
      </c>
      <c r="AD26" s="63">
        <v>4.9000000000000004</v>
      </c>
      <c r="AE26" s="74">
        <v>107.7</v>
      </c>
      <c r="AF26" s="75">
        <v>166</v>
      </c>
      <c r="AG26" s="76">
        <v>70.900000000000006</v>
      </c>
      <c r="AH26" s="69">
        <v>6.0000000000000001E-3</v>
      </c>
      <c r="AI26" s="77">
        <v>8.9999999999999993E-3</v>
      </c>
    </row>
    <row r="27" spans="1:35" s="15" customFormat="1" ht="13.5" customHeight="1" x14ac:dyDescent="0.25">
      <c r="A27" s="214" t="s">
        <v>90</v>
      </c>
      <c r="B27" s="215">
        <v>8414.0008999999991</v>
      </c>
      <c r="C27" s="216">
        <v>115</v>
      </c>
      <c r="D27" s="215">
        <v>9813.4</v>
      </c>
      <c r="E27" s="216">
        <v>129.9</v>
      </c>
      <c r="F27" s="217">
        <v>36</v>
      </c>
      <c r="G27" s="218">
        <v>73.400000000000006</v>
      </c>
      <c r="H27" s="219">
        <v>20258</v>
      </c>
      <c r="I27" s="216" t="s">
        <v>57</v>
      </c>
      <c r="J27" s="217">
        <v>499.10059999999999</v>
      </c>
      <c r="K27" s="218" t="s">
        <v>57</v>
      </c>
      <c r="L27" s="217">
        <v>4957.2</v>
      </c>
      <c r="M27" s="218">
        <v>123.4</v>
      </c>
      <c r="N27" s="217" t="s">
        <v>55</v>
      </c>
      <c r="O27" s="218" t="s">
        <v>55</v>
      </c>
      <c r="P27" s="220">
        <v>3709.1559999999999</v>
      </c>
      <c r="Q27" s="64">
        <v>2784.64</v>
      </c>
      <c r="R27" s="221">
        <f t="shared" si="0"/>
        <v>924.51600000000008</v>
      </c>
      <c r="S27" s="222">
        <f>P27/Q27*100</f>
        <v>133.20055734313951</v>
      </c>
      <c r="T27" s="220">
        <v>4841.1530000000002</v>
      </c>
      <c r="U27" s="222">
        <v>163.9</v>
      </c>
      <c r="V27" s="220">
        <v>1131.9970000000001</v>
      </c>
      <c r="W27" s="223" t="s">
        <v>91</v>
      </c>
      <c r="X27" s="224">
        <v>0.26200000000000001</v>
      </c>
      <c r="Y27" s="225">
        <v>0.20499999999999999</v>
      </c>
      <c r="Z27" s="226">
        <v>40589</v>
      </c>
      <c r="AA27" s="227">
        <v>115.8</v>
      </c>
      <c r="AB27" s="228">
        <f t="shared" si="1"/>
        <v>0.79337372947615326</v>
      </c>
      <c r="AC27" s="225">
        <v>0.77743496404155199</v>
      </c>
      <c r="AD27" s="220">
        <v>16.3</v>
      </c>
      <c r="AE27" s="229">
        <v>101.7</v>
      </c>
      <c r="AF27" s="230">
        <v>253</v>
      </c>
      <c r="AG27" s="231">
        <v>77.599999999999994</v>
      </c>
      <c r="AH27" s="224">
        <v>5.0000000000000001E-3</v>
      </c>
      <c r="AI27" s="232">
        <v>6.0000000000000001E-3</v>
      </c>
    </row>
    <row r="28" spans="1:35" s="15" customFormat="1" ht="13.5" customHeight="1" x14ac:dyDescent="0.25">
      <c r="A28" s="56" t="s">
        <v>92</v>
      </c>
      <c r="B28" s="57">
        <v>22258.881000000001</v>
      </c>
      <c r="C28" s="58">
        <v>125.4</v>
      </c>
      <c r="D28" s="57">
        <v>3168.3</v>
      </c>
      <c r="E28" s="58">
        <v>86.1</v>
      </c>
      <c r="F28" s="59">
        <v>145.9</v>
      </c>
      <c r="G28" s="62">
        <v>78.2</v>
      </c>
      <c r="H28" s="61">
        <v>36159</v>
      </c>
      <c r="I28" s="58" t="s">
        <v>93</v>
      </c>
      <c r="J28" s="59">
        <v>85.797799999999995</v>
      </c>
      <c r="K28" s="62">
        <v>105.5</v>
      </c>
      <c r="L28" s="59">
        <v>5608.1</v>
      </c>
      <c r="M28" s="62">
        <v>105.4</v>
      </c>
      <c r="N28" s="59" t="s">
        <v>55</v>
      </c>
      <c r="O28" s="62" t="s">
        <v>55</v>
      </c>
      <c r="P28" s="63">
        <v>3248.0740000000001</v>
      </c>
      <c r="Q28" s="64">
        <v>917.68200000000002</v>
      </c>
      <c r="R28" s="65">
        <f t="shared" si="0"/>
        <v>2330.3919999999998</v>
      </c>
      <c r="S28" s="66" t="s">
        <v>94</v>
      </c>
      <c r="T28" s="63">
        <v>3464.6129999999998</v>
      </c>
      <c r="U28" s="66" t="s">
        <v>60</v>
      </c>
      <c r="V28" s="63">
        <v>216.53899999999999</v>
      </c>
      <c r="W28" s="68">
        <v>43.2</v>
      </c>
      <c r="X28" s="69">
        <v>0.36399999999999999</v>
      </c>
      <c r="Y28" s="70">
        <v>0.47599999999999998</v>
      </c>
      <c r="Z28" s="71">
        <v>40601</v>
      </c>
      <c r="AA28" s="72">
        <v>111.9</v>
      </c>
      <c r="AB28" s="73">
        <f t="shared" si="1"/>
        <v>0.79360828772478498</v>
      </c>
      <c r="AC28" s="70">
        <v>0.80597975672556099</v>
      </c>
      <c r="AD28" s="63">
        <v>13.2</v>
      </c>
      <c r="AE28" s="74">
        <v>96.1</v>
      </c>
      <c r="AF28" s="75">
        <v>199</v>
      </c>
      <c r="AG28" s="76">
        <v>71.8</v>
      </c>
      <c r="AH28" s="69">
        <v>4.0000000000000001E-3</v>
      </c>
      <c r="AI28" s="77">
        <v>6.0000000000000001E-3</v>
      </c>
    </row>
    <row r="29" spans="1:35" s="15" customFormat="1" ht="13.5" customHeight="1" x14ac:dyDescent="0.25">
      <c r="A29" s="56" t="s">
        <v>95</v>
      </c>
      <c r="B29" s="57">
        <v>4888.0551999999998</v>
      </c>
      <c r="C29" s="58">
        <v>138.5</v>
      </c>
      <c r="D29" s="57">
        <v>3870.9</v>
      </c>
      <c r="E29" s="58">
        <v>112.4</v>
      </c>
      <c r="F29" s="59">
        <v>2996.5</v>
      </c>
      <c r="G29" s="62">
        <v>98.1</v>
      </c>
      <c r="H29" s="61">
        <v>39867</v>
      </c>
      <c r="I29" s="58">
        <v>155.69999999999999</v>
      </c>
      <c r="J29" s="59">
        <v>1.1780999999999999</v>
      </c>
      <c r="K29" s="62">
        <v>0.1</v>
      </c>
      <c r="L29" s="59">
        <v>5452.8</v>
      </c>
      <c r="M29" s="62">
        <v>106.2</v>
      </c>
      <c r="N29" s="59" t="s">
        <v>55</v>
      </c>
      <c r="O29" s="62" t="s">
        <v>55</v>
      </c>
      <c r="P29" s="78">
        <v>1298.579</v>
      </c>
      <c r="Q29" s="64">
        <v>605.41800000000001</v>
      </c>
      <c r="R29" s="65">
        <f t="shared" si="0"/>
        <v>693.16099999999994</v>
      </c>
      <c r="S29" s="66" t="s">
        <v>57</v>
      </c>
      <c r="T29" s="63">
        <v>1344.058</v>
      </c>
      <c r="U29" s="66">
        <v>165.8</v>
      </c>
      <c r="V29" s="63">
        <v>45.478999999999999</v>
      </c>
      <c r="W29" s="68">
        <v>22.1</v>
      </c>
      <c r="X29" s="69">
        <v>0.23799999999999999</v>
      </c>
      <c r="Y29" s="70">
        <v>0.13</v>
      </c>
      <c r="Z29" s="71">
        <v>39210</v>
      </c>
      <c r="AA29" s="72">
        <v>116</v>
      </c>
      <c r="AB29" s="73">
        <f t="shared" si="1"/>
        <v>0.76641907740422199</v>
      </c>
      <c r="AC29" s="82">
        <v>0.74467282251620404</v>
      </c>
      <c r="AD29" s="63">
        <v>12.8</v>
      </c>
      <c r="AE29" s="74">
        <v>100.1</v>
      </c>
      <c r="AF29" s="75">
        <v>322</v>
      </c>
      <c r="AG29" s="76">
        <v>67.2</v>
      </c>
      <c r="AH29" s="69">
        <v>6.0000000000000001E-3</v>
      </c>
      <c r="AI29" s="77">
        <v>8.9999999999999993E-3</v>
      </c>
    </row>
    <row r="30" spans="1:35" s="15" customFormat="1" ht="13.5" customHeight="1" x14ac:dyDescent="0.25">
      <c r="A30" s="56" t="s">
        <v>96</v>
      </c>
      <c r="B30" s="57">
        <v>53.728999999999999</v>
      </c>
      <c r="C30" s="58">
        <v>106.9</v>
      </c>
      <c r="D30" s="57">
        <v>1689.5</v>
      </c>
      <c r="E30" s="58">
        <v>131.1</v>
      </c>
      <c r="F30" s="59">
        <v>2.7</v>
      </c>
      <c r="G30" s="62">
        <v>28.8</v>
      </c>
      <c r="H30" s="61">
        <v>4403</v>
      </c>
      <c r="I30" s="58">
        <v>183.4</v>
      </c>
      <c r="J30" s="59">
        <v>12.664999999999999</v>
      </c>
      <c r="K30" s="62">
        <v>172.7</v>
      </c>
      <c r="L30" s="59">
        <v>1968.6</v>
      </c>
      <c r="M30" s="62">
        <v>111.7</v>
      </c>
      <c r="N30" s="59" t="s">
        <v>55</v>
      </c>
      <c r="O30" s="62" t="s">
        <v>55</v>
      </c>
      <c r="P30" s="63">
        <v>216.28</v>
      </c>
      <c r="Q30" s="64">
        <v>213.006</v>
      </c>
      <c r="R30" s="65">
        <f t="shared" si="0"/>
        <v>3.2740000000000009</v>
      </c>
      <c r="S30" s="66">
        <f>P30/Q30*100</f>
        <v>101.53704590481018</v>
      </c>
      <c r="T30" s="63">
        <v>220.501</v>
      </c>
      <c r="U30" s="66">
        <v>103</v>
      </c>
      <c r="V30" s="67">
        <v>4.2210000000000001</v>
      </c>
      <c r="W30" s="68" t="s">
        <v>89</v>
      </c>
      <c r="X30" s="69">
        <v>0.33300000000000002</v>
      </c>
      <c r="Y30" s="70">
        <v>0.28599999999999998</v>
      </c>
      <c r="Z30" s="71">
        <v>35263</v>
      </c>
      <c r="AA30" s="72">
        <v>115</v>
      </c>
      <c r="AB30" s="81">
        <f t="shared" si="1"/>
        <v>0.68926896012509775</v>
      </c>
      <c r="AC30" s="83">
        <v>0.68629583592293397</v>
      </c>
      <c r="AD30" s="63">
        <v>3.4</v>
      </c>
      <c r="AE30" s="74">
        <v>103.8</v>
      </c>
      <c r="AF30" s="75">
        <v>109</v>
      </c>
      <c r="AG30" s="76">
        <v>56.2</v>
      </c>
      <c r="AH30" s="69">
        <v>6.0000000000000001E-3</v>
      </c>
      <c r="AI30" s="77">
        <v>1.0999999999999999E-2</v>
      </c>
    </row>
    <row r="31" spans="1:35" s="15" customFormat="1" ht="13.5" customHeight="1" x14ac:dyDescent="0.25">
      <c r="A31" s="56" t="s">
        <v>97</v>
      </c>
      <c r="B31" s="57">
        <v>10717.611800000001</v>
      </c>
      <c r="C31" s="58">
        <v>152.19999999999999</v>
      </c>
      <c r="D31" s="57">
        <v>295.8</v>
      </c>
      <c r="E31" s="58">
        <v>88.8</v>
      </c>
      <c r="F31" s="59">
        <v>182.1</v>
      </c>
      <c r="G31" s="62" t="s">
        <v>98</v>
      </c>
      <c r="H31" s="61">
        <v>52823</v>
      </c>
      <c r="I31" s="58">
        <v>153.9</v>
      </c>
      <c r="J31" s="59">
        <v>466.85629999999998</v>
      </c>
      <c r="K31" s="62">
        <v>194.8</v>
      </c>
      <c r="L31" s="59">
        <v>7728.1</v>
      </c>
      <c r="M31" s="62">
        <v>109.7</v>
      </c>
      <c r="N31" s="59" t="s">
        <v>55</v>
      </c>
      <c r="O31" s="62" t="s">
        <v>55</v>
      </c>
      <c r="P31" s="79">
        <v>-483.74900000000002</v>
      </c>
      <c r="Q31" s="64">
        <v>294.22699999999998</v>
      </c>
      <c r="R31" s="65">
        <f t="shared" si="0"/>
        <v>-777.976</v>
      </c>
      <c r="S31" s="66" t="s">
        <v>55</v>
      </c>
      <c r="T31" s="63">
        <v>441.44400000000002</v>
      </c>
      <c r="U31" s="66">
        <v>123.9</v>
      </c>
      <c r="V31" s="63">
        <v>925.19299999999998</v>
      </c>
      <c r="W31" s="68" t="s">
        <v>99</v>
      </c>
      <c r="X31" s="69">
        <v>0.375</v>
      </c>
      <c r="Y31" s="70">
        <v>0.41199999999999998</v>
      </c>
      <c r="Z31" s="71">
        <v>44384</v>
      </c>
      <c r="AA31" s="72">
        <v>117.3</v>
      </c>
      <c r="AB31" s="73">
        <f t="shared" si="1"/>
        <v>0.86755277560594213</v>
      </c>
      <c r="AC31" s="70">
        <v>0.83980733374766903</v>
      </c>
      <c r="AD31" s="63">
        <v>16.600000000000001</v>
      </c>
      <c r="AE31" s="74">
        <v>107.2</v>
      </c>
      <c r="AF31" s="75">
        <v>184</v>
      </c>
      <c r="AG31" s="76">
        <v>76.3</v>
      </c>
      <c r="AH31" s="69">
        <v>3.0000000000000001E-3</v>
      </c>
      <c r="AI31" s="77">
        <v>3.0000000000000001E-3</v>
      </c>
    </row>
    <row r="32" spans="1:35" s="15" customFormat="1" ht="13.5" customHeight="1" x14ac:dyDescent="0.25">
      <c r="A32" s="56" t="s">
        <v>100</v>
      </c>
      <c r="B32" s="57">
        <v>3862.7932999999998</v>
      </c>
      <c r="C32" s="58">
        <v>132.4</v>
      </c>
      <c r="D32" s="57">
        <v>2924.5</v>
      </c>
      <c r="E32" s="58">
        <v>190.8</v>
      </c>
      <c r="F32" s="59">
        <v>356.6</v>
      </c>
      <c r="G32" s="58">
        <v>30.7</v>
      </c>
      <c r="H32" s="61">
        <v>23434</v>
      </c>
      <c r="I32" s="58" t="s">
        <v>60</v>
      </c>
      <c r="J32" s="59">
        <v>1968.4474</v>
      </c>
      <c r="K32" s="62" t="s">
        <v>101</v>
      </c>
      <c r="L32" s="59">
        <v>3629.5</v>
      </c>
      <c r="M32" s="62">
        <v>106</v>
      </c>
      <c r="N32" s="59" t="s">
        <v>55</v>
      </c>
      <c r="O32" s="62" t="s">
        <v>55</v>
      </c>
      <c r="P32" s="63">
        <v>786.43600000000004</v>
      </c>
      <c r="Q32" s="64">
        <v>635.78</v>
      </c>
      <c r="R32" s="65">
        <f t="shared" si="0"/>
        <v>150.65600000000006</v>
      </c>
      <c r="S32" s="66">
        <f>P32/Q32*100</f>
        <v>123.69624712951021</v>
      </c>
      <c r="T32" s="63">
        <v>791.34799999999996</v>
      </c>
      <c r="U32" s="66">
        <v>119.1</v>
      </c>
      <c r="V32" s="63">
        <v>4.9119999999999999</v>
      </c>
      <c r="W32" s="68">
        <v>17.2</v>
      </c>
      <c r="X32" s="69">
        <v>0.182</v>
      </c>
      <c r="Y32" s="70">
        <v>0.20799999999999999</v>
      </c>
      <c r="Z32" s="71">
        <v>34067</v>
      </c>
      <c r="AA32" s="72">
        <v>113.6</v>
      </c>
      <c r="AB32" s="81">
        <f t="shared" si="1"/>
        <v>0.66589132134480067</v>
      </c>
      <c r="AC32" s="84">
        <v>0.66416585279232898</v>
      </c>
      <c r="AD32" s="63">
        <v>10.5</v>
      </c>
      <c r="AE32" s="74">
        <v>97.6</v>
      </c>
      <c r="AF32" s="75">
        <v>400</v>
      </c>
      <c r="AG32" s="76">
        <v>71.599999999999994</v>
      </c>
      <c r="AH32" s="69">
        <v>8.0000000000000002E-3</v>
      </c>
      <c r="AI32" s="77">
        <v>1.0999999999999999E-2</v>
      </c>
    </row>
    <row r="33" spans="1:35" s="15" customFormat="1" ht="13.5" customHeight="1" x14ac:dyDescent="0.25">
      <c r="A33" s="56" t="s">
        <v>102</v>
      </c>
      <c r="B33" s="57">
        <v>3195.7482</v>
      </c>
      <c r="C33" s="58">
        <v>87.8</v>
      </c>
      <c r="D33" s="57">
        <v>2153.6</v>
      </c>
      <c r="E33" s="58">
        <v>125.6</v>
      </c>
      <c r="F33" s="59">
        <v>13.8</v>
      </c>
      <c r="G33" s="62">
        <v>48.8</v>
      </c>
      <c r="H33" s="61">
        <v>13234</v>
      </c>
      <c r="I33" s="58">
        <v>103</v>
      </c>
      <c r="J33" s="59">
        <v>2341.3008</v>
      </c>
      <c r="K33" s="62">
        <v>74</v>
      </c>
      <c r="L33" s="59">
        <v>4231</v>
      </c>
      <c r="M33" s="62">
        <v>106.1</v>
      </c>
      <c r="N33" s="59" t="s">
        <v>55</v>
      </c>
      <c r="O33" s="62" t="s">
        <v>55</v>
      </c>
      <c r="P33" s="78">
        <v>211.00200000000001</v>
      </c>
      <c r="Q33" s="80">
        <v>-37.118000000000002</v>
      </c>
      <c r="R33" s="65">
        <f t="shared" si="0"/>
        <v>248.12</v>
      </c>
      <c r="S33" s="66" t="s">
        <v>55</v>
      </c>
      <c r="T33" s="63">
        <v>380.76100000000002</v>
      </c>
      <c r="U33" s="66" t="s">
        <v>103</v>
      </c>
      <c r="V33" s="63">
        <v>169.75899999999999</v>
      </c>
      <c r="W33" s="68">
        <v>82</v>
      </c>
      <c r="X33" s="69">
        <v>0.4</v>
      </c>
      <c r="Y33" s="70">
        <v>0.438</v>
      </c>
      <c r="Z33" s="71">
        <v>39525</v>
      </c>
      <c r="AA33" s="72">
        <v>112.8</v>
      </c>
      <c r="AB33" s="73">
        <f t="shared" si="1"/>
        <v>0.77257623143080534</v>
      </c>
      <c r="AC33" s="70">
        <v>0.77801207493562996</v>
      </c>
      <c r="AD33" s="63">
        <v>10.4</v>
      </c>
      <c r="AE33" s="74">
        <v>96.1</v>
      </c>
      <c r="AF33" s="75">
        <v>273</v>
      </c>
      <c r="AG33" s="76">
        <v>79.400000000000006</v>
      </c>
      <c r="AH33" s="69">
        <v>8.0000000000000002E-3</v>
      </c>
      <c r="AI33" s="77">
        <v>0.01</v>
      </c>
    </row>
    <row r="34" spans="1:35" s="15" customFormat="1" ht="13.5" customHeight="1" x14ac:dyDescent="0.25">
      <c r="A34" s="56" t="s">
        <v>104</v>
      </c>
      <c r="B34" s="57">
        <v>5385.5379000000003</v>
      </c>
      <c r="C34" s="58">
        <v>95.9</v>
      </c>
      <c r="D34" s="57">
        <v>1858.9</v>
      </c>
      <c r="E34" s="58">
        <v>153.9</v>
      </c>
      <c r="F34" s="59">
        <v>40.1</v>
      </c>
      <c r="G34" s="62">
        <v>79.099999999999994</v>
      </c>
      <c r="H34" s="61">
        <v>24537</v>
      </c>
      <c r="I34" s="58" t="s">
        <v>103</v>
      </c>
      <c r="J34" s="59">
        <v>547.76390000000004</v>
      </c>
      <c r="K34" s="62">
        <v>81.099999999999994</v>
      </c>
      <c r="L34" s="59">
        <v>3381.8</v>
      </c>
      <c r="M34" s="62">
        <v>98</v>
      </c>
      <c r="N34" s="59">
        <v>119.5232</v>
      </c>
      <c r="O34" s="62">
        <v>174.93742992883799</v>
      </c>
      <c r="P34" s="63">
        <v>337.00200000000001</v>
      </c>
      <c r="Q34" s="64">
        <v>89.081000000000003</v>
      </c>
      <c r="R34" s="65">
        <f t="shared" si="0"/>
        <v>247.92099999999999</v>
      </c>
      <c r="S34" s="66" t="s">
        <v>89</v>
      </c>
      <c r="T34" s="63">
        <v>391.565</v>
      </c>
      <c r="U34" s="66" t="s">
        <v>66</v>
      </c>
      <c r="V34" s="63">
        <v>54.563000000000002</v>
      </c>
      <c r="W34" s="68">
        <v>123</v>
      </c>
      <c r="X34" s="69">
        <v>0.29199999999999998</v>
      </c>
      <c r="Y34" s="70">
        <v>0.32</v>
      </c>
      <c r="Z34" s="71">
        <v>35372</v>
      </c>
      <c r="AA34" s="72">
        <v>111.2</v>
      </c>
      <c r="AB34" s="81">
        <f t="shared" si="1"/>
        <v>0.6913995308835027</v>
      </c>
      <c r="AC34" s="70">
        <v>0.70684986238124803</v>
      </c>
      <c r="AD34" s="63">
        <v>12.2</v>
      </c>
      <c r="AE34" s="74">
        <v>98.2</v>
      </c>
      <c r="AF34" s="75">
        <v>449</v>
      </c>
      <c r="AG34" s="76">
        <v>63.2</v>
      </c>
      <c r="AH34" s="69">
        <v>8.9999999999999993E-3</v>
      </c>
      <c r="AI34" s="77">
        <v>1.4999999999999999E-2</v>
      </c>
    </row>
    <row r="35" spans="1:35" s="15" customFormat="1" ht="13.15" customHeight="1" x14ac:dyDescent="0.25">
      <c r="A35" s="56" t="s">
        <v>105</v>
      </c>
      <c r="B35" s="57">
        <v>8022.5487999999996</v>
      </c>
      <c r="C35" s="58">
        <v>164.6</v>
      </c>
      <c r="D35" s="57">
        <v>3086.2</v>
      </c>
      <c r="E35" s="58">
        <v>136.80000000000001</v>
      </c>
      <c r="F35" s="59">
        <v>27.4</v>
      </c>
      <c r="G35" s="62">
        <v>14.7</v>
      </c>
      <c r="H35" s="61">
        <v>13462</v>
      </c>
      <c r="I35" s="58">
        <v>162</v>
      </c>
      <c r="J35" s="59">
        <v>87.867400000000004</v>
      </c>
      <c r="K35" s="62">
        <v>46.9</v>
      </c>
      <c r="L35" s="59">
        <v>2818.2</v>
      </c>
      <c r="M35" s="62">
        <v>108.9</v>
      </c>
      <c r="N35" s="59" t="s">
        <v>55</v>
      </c>
      <c r="O35" s="62" t="s">
        <v>55</v>
      </c>
      <c r="P35" s="63">
        <v>2309.2669999999998</v>
      </c>
      <c r="Q35" s="64">
        <v>369.36799999999999</v>
      </c>
      <c r="R35" s="65">
        <f t="shared" si="0"/>
        <v>1939.8989999999999</v>
      </c>
      <c r="S35" s="66" t="s">
        <v>106</v>
      </c>
      <c r="T35" s="63">
        <v>2362.2469999999998</v>
      </c>
      <c r="U35" s="66" t="s">
        <v>107</v>
      </c>
      <c r="V35" s="63">
        <v>52.98</v>
      </c>
      <c r="W35" s="68">
        <v>19</v>
      </c>
      <c r="X35" s="69">
        <v>0.27800000000000002</v>
      </c>
      <c r="Y35" s="70">
        <v>0.38900000000000001</v>
      </c>
      <c r="Z35" s="71">
        <v>39991</v>
      </c>
      <c r="AA35" s="72">
        <v>113.4</v>
      </c>
      <c r="AB35" s="73">
        <f t="shared" si="1"/>
        <v>0.78168491008600471</v>
      </c>
      <c r="AC35" s="70">
        <v>0.78014294592914901</v>
      </c>
      <c r="AD35" s="63">
        <v>9</v>
      </c>
      <c r="AE35" s="74">
        <v>100.1</v>
      </c>
      <c r="AF35" s="75">
        <v>215</v>
      </c>
      <c r="AG35" s="76">
        <v>60.4</v>
      </c>
      <c r="AH35" s="69">
        <v>7.0000000000000001E-3</v>
      </c>
      <c r="AI35" s="77">
        <v>1.0999999999999999E-2</v>
      </c>
    </row>
    <row r="36" spans="1:35" s="15" customFormat="1" ht="13.5" customHeight="1" x14ac:dyDescent="0.25">
      <c r="A36" s="56" t="s">
        <v>108</v>
      </c>
      <c r="B36" s="57">
        <v>4299.0537999999997</v>
      </c>
      <c r="C36" s="58">
        <v>110.2</v>
      </c>
      <c r="D36" s="57">
        <v>1007.9</v>
      </c>
      <c r="E36" s="58">
        <v>120.9</v>
      </c>
      <c r="F36" s="59">
        <v>0.3</v>
      </c>
      <c r="G36" s="62">
        <v>90.5</v>
      </c>
      <c r="H36" s="61">
        <v>25905</v>
      </c>
      <c r="I36" s="58">
        <v>136.19999999999999</v>
      </c>
      <c r="J36" s="59">
        <v>171.9136</v>
      </c>
      <c r="K36" s="62">
        <v>115.7</v>
      </c>
      <c r="L36" s="59">
        <v>2178.6999999999998</v>
      </c>
      <c r="M36" s="62">
        <v>124.9</v>
      </c>
      <c r="N36" s="59" t="s">
        <v>55</v>
      </c>
      <c r="O36" s="62" t="s">
        <v>55</v>
      </c>
      <c r="P36" s="63">
        <v>1389.845</v>
      </c>
      <c r="Q36" s="64">
        <v>1066.0239999999999</v>
      </c>
      <c r="R36" s="65">
        <f t="shared" si="0"/>
        <v>323.82100000000014</v>
      </c>
      <c r="S36" s="66">
        <f>P36/Q36*100</f>
        <v>130.37652060366372</v>
      </c>
      <c r="T36" s="63">
        <v>1390.588</v>
      </c>
      <c r="U36" s="66">
        <v>130.30000000000001</v>
      </c>
      <c r="V36" s="63">
        <v>0.74299999999999999</v>
      </c>
      <c r="W36" s="68">
        <v>46.3</v>
      </c>
      <c r="X36" s="69">
        <v>0.13300000000000001</v>
      </c>
      <c r="Y36" s="70">
        <v>0.26700000000000002</v>
      </c>
      <c r="Z36" s="71">
        <v>38618</v>
      </c>
      <c r="AA36" s="72">
        <v>111</v>
      </c>
      <c r="AB36" s="73">
        <f t="shared" si="1"/>
        <v>0.75484753713838937</v>
      </c>
      <c r="AC36" s="70">
        <v>0.777989878362781</v>
      </c>
      <c r="AD36" s="63">
        <v>6.2</v>
      </c>
      <c r="AE36" s="74">
        <v>99.7</v>
      </c>
      <c r="AF36" s="75">
        <v>352</v>
      </c>
      <c r="AG36" s="76">
        <v>62.2</v>
      </c>
      <c r="AH36" s="69">
        <v>0.01</v>
      </c>
      <c r="AI36" s="77">
        <v>1.6E-2</v>
      </c>
    </row>
    <row r="37" spans="1:35" s="15" customFormat="1" ht="13.5" customHeight="1" x14ac:dyDescent="0.25">
      <c r="A37" s="56" t="s">
        <v>109</v>
      </c>
      <c r="B37" s="57">
        <v>3584.6044000000002</v>
      </c>
      <c r="C37" s="58">
        <v>188.2</v>
      </c>
      <c r="D37" s="57">
        <v>3809.9</v>
      </c>
      <c r="E37" s="58">
        <v>80.400000000000006</v>
      </c>
      <c r="F37" s="59">
        <v>48.7</v>
      </c>
      <c r="G37" s="62">
        <v>98.9</v>
      </c>
      <c r="H37" s="61">
        <v>28598</v>
      </c>
      <c r="I37" s="58" t="s">
        <v>60</v>
      </c>
      <c r="J37" s="59" t="s">
        <v>55</v>
      </c>
      <c r="K37" s="62" t="s">
        <v>55</v>
      </c>
      <c r="L37" s="59">
        <v>2419.1999999999998</v>
      </c>
      <c r="M37" s="62">
        <v>129.9</v>
      </c>
      <c r="N37" s="59" t="s">
        <v>55</v>
      </c>
      <c r="O37" s="62" t="s">
        <v>55</v>
      </c>
      <c r="P37" s="63">
        <v>2965.13</v>
      </c>
      <c r="Q37" s="64">
        <v>1923.731</v>
      </c>
      <c r="R37" s="65">
        <f t="shared" si="0"/>
        <v>1041.3990000000001</v>
      </c>
      <c r="S37" s="66">
        <f>P37/Q37*100</f>
        <v>154.13433582969759</v>
      </c>
      <c r="T37" s="63">
        <v>3005.2190000000001</v>
      </c>
      <c r="U37" s="66">
        <v>153.19999999999999</v>
      </c>
      <c r="V37" s="63">
        <v>40.088999999999999</v>
      </c>
      <c r="W37" s="68">
        <v>105.1</v>
      </c>
      <c r="X37" s="69">
        <v>0.21099999999999999</v>
      </c>
      <c r="Y37" s="70">
        <v>0.3</v>
      </c>
      <c r="Z37" s="71">
        <v>38499</v>
      </c>
      <c r="AA37" s="72">
        <v>114.8</v>
      </c>
      <c r="AB37" s="73">
        <f t="shared" si="1"/>
        <v>0.75252150117279126</v>
      </c>
      <c r="AC37" s="70">
        <v>0.74418449791352204</v>
      </c>
      <c r="AD37" s="63">
        <v>11.4</v>
      </c>
      <c r="AE37" s="74">
        <v>101.3</v>
      </c>
      <c r="AF37" s="75">
        <v>230</v>
      </c>
      <c r="AG37" s="76">
        <v>57.6</v>
      </c>
      <c r="AH37" s="69">
        <v>5.0000000000000001E-3</v>
      </c>
      <c r="AI37" s="77">
        <v>8.9999999999999993E-3</v>
      </c>
    </row>
    <row r="38" spans="1:35" s="15" customFormat="1" ht="13.5" customHeight="1" x14ac:dyDescent="0.25">
      <c r="A38" s="56" t="s">
        <v>110</v>
      </c>
      <c r="B38" s="57">
        <v>1851.7191</v>
      </c>
      <c r="C38" s="58">
        <v>186.6</v>
      </c>
      <c r="D38" s="57">
        <v>125.5</v>
      </c>
      <c r="E38" s="58">
        <v>30.9</v>
      </c>
      <c r="F38" s="59">
        <v>24.4</v>
      </c>
      <c r="G38" s="62">
        <v>55.5</v>
      </c>
      <c r="H38" s="61">
        <v>4072</v>
      </c>
      <c r="I38" s="58">
        <v>74.099999999999994</v>
      </c>
      <c r="J38" s="59">
        <v>339.75400000000002</v>
      </c>
      <c r="K38" s="62">
        <v>110.8</v>
      </c>
      <c r="L38" s="59">
        <v>1673.3</v>
      </c>
      <c r="M38" s="62">
        <v>125.1</v>
      </c>
      <c r="N38" s="59" t="s">
        <v>55</v>
      </c>
      <c r="O38" s="62" t="s">
        <v>55</v>
      </c>
      <c r="P38" s="63">
        <v>465.66699999999997</v>
      </c>
      <c r="Q38" s="64">
        <v>214.59800000000001</v>
      </c>
      <c r="R38" s="65">
        <f t="shared" si="0"/>
        <v>251.06899999999996</v>
      </c>
      <c r="S38" s="66" t="s">
        <v>57</v>
      </c>
      <c r="T38" s="63">
        <v>482.30799999999999</v>
      </c>
      <c r="U38" s="66" t="s">
        <v>98</v>
      </c>
      <c r="V38" s="63">
        <v>16.640999999999998</v>
      </c>
      <c r="W38" s="68">
        <v>69.3</v>
      </c>
      <c r="X38" s="69">
        <v>0.3</v>
      </c>
      <c r="Y38" s="70">
        <v>0.27300000000000002</v>
      </c>
      <c r="Z38" s="71">
        <v>33915</v>
      </c>
      <c r="AA38" s="72">
        <v>113.1</v>
      </c>
      <c r="AB38" s="81">
        <f t="shared" si="1"/>
        <v>0.66292025019546519</v>
      </c>
      <c r="AC38" s="84">
        <v>0.66205717837165901</v>
      </c>
      <c r="AD38" s="63">
        <v>4.7</v>
      </c>
      <c r="AE38" s="74">
        <v>98</v>
      </c>
      <c r="AF38" s="75">
        <v>243</v>
      </c>
      <c r="AG38" s="76">
        <v>63.6</v>
      </c>
      <c r="AH38" s="69">
        <v>1.0999999999999999E-2</v>
      </c>
      <c r="AI38" s="77">
        <v>1.7999999999999999E-2</v>
      </c>
    </row>
    <row r="39" spans="1:35" s="15" customFormat="1" ht="13.5" customHeight="1" x14ac:dyDescent="0.25">
      <c r="A39" s="56" t="s">
        <v>111</v>
      </c>
      <c r="B39" s="57">
        <v>42.956200000000003</v>
      </c>
      <c r="C39" s="58">
        <v>121.8</v>
      </c>
      <c r="D39" s="57">
        <v>1618.6</v>
      </c>
      <c r="E39" s="58" t="s">
        <v>57</v>
      </c>
      <c r="F39" s="59">
        <v>25</v>
      </c>
      <c r="G39" s="62">
        <v>90.3</v>
      </c>
      <c r="H39" s="61">
        <v>13000</v>
      </c>
      <c r="I39" s="58" t="s">
        <v>112</v>
      </c>
      <c r="J39" s="59">
        <v>164.69329999999999</v>
      </c>
      <c r="K39" s="62">
        <v>89.1</v>
      </c>
      <c r="L39" s="59">
        <v>929</v>
      </c>
      <c r="M39" s="62">
        <v>103.5</v>
      </c>
      <c r="N39" s="59">
        <v>2.4199000000000002</v>
      </c>
      <c r="O39" s="62">
        <v>140.36542923433899</v>
      </c>
      <c r="P39" s="63">
        <v>576.58500000000004</v>
      </c>
      <c r="Q39" s="64">
        <v>372.233</v>
      </c>
      <c r="R39" s="65">
        <f t="shared" si="0"/>
        <v>204.35200000000003</v>
      </c>
      <c r="S39" s="66">
        <f>P39/Q39*100</f>
        <v>154.89894770211131</v>
      </c>
      <c r="T39" s="63">
        <v>576.58500000000004</v>
      </c>
      <c r="U39" s="66">
        <v>154.9</v>
      </c>
      <c r="V39" s="67">
        <v>0</v>
      </c>
      <c r="W39" s="68" t="s">
        <v>55</v>
      </c>
      <c r="X39" s="69">
        <v>0</v>
      </c>
      <c r="Y39" s="70">
        <v>0</v>
      </c>
      <c r="Z39" s="71">
        <v>36310</v>
      </c>
      <c r="AA39" s="72">
        <v>110.7</v>
      </c>
      <c r="AB39" s="73">
        <f t="shared" si="1"/>
        <v>0.70973416731821737</v>
      </c>
      <c r="AC39" s="70">
        <v>0.72691556423688197</v>
      </c>
      <c r="AD39" s="63">
        <v>6.6</v>
      </c>
      <c r="AE39" s="74">
        <v>103.6</v>
      </c>
      <c r="AF39" s="75">
        <v>296</v>
      </c>
      <c r="AG39" s="76">
        <v>78.7</v>
      </c>
      <c r="AH39" s="69">
        <v>8.9999999999999993E-3</v>
      </c>
      <c r="AI39" s="77">
        <v>1.0999999999999999E-2</v>
      </c>
    </row>
    <row r="40" spans="1:35" s="15" customFormat="1" ht="13.5" customHeight="1" x14ac:dyDescent="0.25">
      <c r="A40" s="56" t="s">
        <v>113</v>
      </c>
      <c r="B40" s="57">
        <v>6331.1180999999997</v>
      </c>
      <c r="C40" s="58">
        <v>139.5</v>
      </c>
      <c r="D40" s="57">
        <v>5343.1</v>
      </c>
      <c r="E40" s="58">
        <v>123.2</v>
      </c>
      <c r="F40" s="59">
        <v>54.7</v>
      </c>
      <c r="G40" s="62">
        <v>77.8</v>
      </c>
      <c r="H40" s="61">
        <v>11576</v>
      </c>
      <c r="I40" s="58" t="s">
        <v>93</v>
      </c>
      <c r="J40" s="59">
        <v>241.58320000000001</v>
      </c>
      <c r="K40" s="62">
        <v>73.599999999999994</v>
      </c>
      <c r="L40" s="59">
        <v>3605.3</v>
      </c>
      <c r="M40" s="62">
        <v>113.9</v>
      </c>
      <c r="N40" s="59" t="s">
        <v>55</v>
      </c>
      <c r="O40" s="62" t="s">
        <v>55</v>
      </c>
      <c r="P40" s="63">
        <v>3726.22</v>
      </c>
      <c r="Q40" s="64">
        <v>694.70299999999997</v>
      </c>
      <c r="R40" s="65">
        <f t="shared" si="0"/>
        <v>3031.5169999999998</v>
      </c>
      <c r="S40" s="66" t="s">
        <v>114</v>
      </c>
      <c r="T40" s="63">
        <v>3781.7429999999999</v>
      </c>
      <c r="U40" s="66" t="s">
        <v>115</v>
      </c>
      <c r="V40" s="63">
        <v>55.523000000000003</v>
      </c>
      <c r="W40" s="68" t="s">
        <v>57</v>
      </c>
      <c r="X40" s="69">
        <v>0.11799999999999999</v>
      </c>
      <c r="Y40" s="70">
        <v>5.2999999999999999E-2</v>
      </c>
      <c r="Z40" s="71">
        <v>37707</v>
      </c>
      <c r="AA40" s="72">
        <v>116.3</v>
      </c>
      <c r="AB40" s="73">
        <f t="shared" si="1"/>
        <v>0.73704065676309616</v>
      </c>
      <c r="AC40" s="70">
        <v>0.71752641392169103</v>
      </c>
      <c r="AD40" s="63">
        <v>9.1</v>
      </c>
      <c r="AE40" s="74">
        <v>98.1</v>
      </c>
      <c r="AF40" s="75">
        <v>135</v>
      </c>
      <c r="AG40" s="76">
        <v>77.599999999999994</v>
      </c>
      <c r="AH40" s="69">
        <v>4.0000000000000001E-3</v>
      </c>
      <c r="AI40" s="77">
        <v>5.0000000000000001E-3</v>
      </c>
    </row>
    <row r="41" spans="1:35" s="15" customFormat="1" ht="13.5" customHeight="1" x14ac:dyDescent="0.25">
      <c r="A41" s="56" t="s">
        <v>116</v>
      </c>
      <c r="B41" s="57">
        <v>549.62689999999998</v>
      </c>
      <c r="C41" s="58">
        <v>95.7</v>
      </c>
      <c r="D41" s="57">
        <v>619.6</v>
      </c>
      <c r="E41" s="58">
        <v>157.5</v>
      </c>
      <c r="F41" s="59">
        <v>98.3</v>
      </c>
      <c r="G41" s="62">
        <v>67.5</v>
      </c>
      <c r="H41" s="61">
        <v>16315</v>
      </c>
      <c r="I41" s="58" t="s">
        <v>117</v>
      </c>
      <c r="J41" s="59">
        <v>18.5185</v>
      </c>
      <c r="K41" s="62">
        <v>91.4</v>
      </c>
      <c r="L41" s="59">
        <v>2317.1999999999998</v>
      </c>
      <c r="M41" s="62">
        <v>114.5</v>
      </c>
      <c r="N41" s="59" t="s">
        <v>55</v>
      </c>
      <c r="O41" s="62" t="s">
        <v>55</v>
      </c>
      <c r="P41" s="79">
        <v>-17.282</v>
      </c>
      <c r="Q41" s="64">
        <v>31.064</v>
      </c>
      <c r="R41" s="65">
        <f t="shared" si="0"/>
        <v>-48.346000000000004</v>
      </c>
      <c r="S41" s="66" t="s">
        <v>55</v>
      </c>
      <c r="T41" s="63">
        <v>21.73</v>
      </c>
      <c r="U41" s="66">
        <v>36.299999999999997</v>
      </c>
      <c r="V41" s="63">
        <v>39.012</v>
      </c>
      <c r="W41" s="68">
        <v>135.80000000000001</v>
      </c>
      <c r="X41" s="69">
        <v>0.63600000000000001</v>
      </c>
      <c r="Y41" s="70">
        <v>0.41699999999999998</v>
      </c>
      <c r="Z41" s="71">
        <v>32641</v>
      </c>
      <c r="AA41" s="72">
        <v>108.9</v>
      </c>
      <c r="AB41" s="81">
        <f t="shared" si="1"/>
        <v>0.63801798279906174</v>
      </c>
      <c r="AC41" s="84">
        <v>0.66760632158394695</v>
      </c>
      <c r="AD41" s="63">
        <v>5.9</v>
      </c>
      <c r="AE41" s="74">
        <v>99.8</v>
      </c>
      <c r="AF41" s="75">
        <v>165</v>
      </c>
      <c r="AG41" s="76">
        <v>71.099999999999994</v>
      </c>
      <c r="AH41" s="69">
        <v>6.0000000000000001E-3</v>
      </c>
      <c r="AI41" s="77">
        <v>8.0000000000000002E-3</v>
      </c>
    </row>
    <row r="42" spans="1:35" s="15" customFormat="1" ht="13.5" customHeight="1" x14ac:dyDescent="0.25">
      <c r="A42" s="56" t="s">
        <v>118</v>
      </c>
      <c r="B42" s="57">
        <v>157378.87299999999</v>
      </c>
      <c r="C42" s="58">
        <v>185.1</v>
      </c>
      <c r="D42" s="57">
        <v>959.4</v>
      </c>
      <c r="E42" s="58">
        <v>122.4</v>
      </c>
      <c r="F42" s="59">
        <v>561.70000000000005</v>
      </c>
      <c r="G42" s="62">
        <v>46.3</v>
      </c>
      <c r="H42" s="61">
        <v>97910</v>
      </c>
      <c r="I42" s="58" t="s">
        <v>107</v>
      </c>
      <c r="J42" s="59">
        <v>1925.5929000000001</v>
      </c>
      <c r="K42" s="62">
        <v>34.799999999999997</v>
      </c>
      <c r="L42" s="59">
        <v>6168.3</v>
      </c>
      <c r="M42" s="62">
        <v>115.1</v>
      </c>
      <c r="N42" s="59">
        <v>0.3982</v>
      </c>
      <c r="O42" s="62" t="s">
        <v>55</v>
      </c>
      <c r="P42" s="63">
        <v>68386.388000000006</v>
      </c>
      <c r="Q42" s="85">
        <v>3921.375</v>
      </c>
      <c r="R42" s="65">
        <f t="shared" si="0"/>
        <v>64465.013000000006</v>
      </c>
      <c r="S42" s="66" t="s">
        <v>119</v>
      </c>
      <c r="T42" s="63">
        <v>68455.955000000002</v>
      </c>
      <c r="U42" s="66" t="s">
        <v>120</v>
      </c>
      <c r="V42" s="63">
        <v>69.566999999999993</v>
      </c>
      <c r="W42" s="68" t="s">
        <v>93</v>
      </c>
      <c r="X42" s="69">
        <v>0.313</v>
      </c>
      <c r="Y42" s="70">
        <v>0.313</v>
      </c>
      <c r="Z42" s="71">
        <v>51711</v>
      </c>
      <c r="AA42" s="72">
        <v>111.7</v>
      </c>
      <c r="AB42" s="73">
        <f t="shared" si="1"/>
        <v>1.010770132916341</v>
      </c>
      <c r="AC42" s="70">
        <v>1.02918849329664</v>
      </c>
      <c r="AD42" s="63">
        <v>14.9</v>
      </c>
      <c r="AE42" s="74">
        <v>100.1</v>
      </c>
      <c r="AF42" s="75">
        <v>315</v>
      </c>
      <c r="AG42" s="76">
        <v>48.8</v>
      </c>
      <c r="AH42" s="69">
        <v>5.0000000000000001E-3</v>
      </c>
      <c r="AI42" s="77">
        <v>0.01</v>
      </c>
    </row>
    <row r="43" spans="1:35" s="15" customFormat="1" ht="13.5" customHeight="1" x14ac:dyDescent="0.25">
      <c r="A43" s="56" t="s">
        <v>121</v>
      </c>
      <c r="B43" s="57">
        <v>120085.1836</v>
      </c>
      <c r="C43" s="58">
        <v>138.6</v>
      </c>
      <c r="D43" s="57">
        <v>6824.1</v>
      </c>
      <c r="E43" s="58">
        <v>147.6</v>
      </c>
      <c r="F43" s="59">
        <v>2418.1999999999998</v>
      </c>
      <c r="G43" s="62">
        <v>191.3</v>
      </c>
      <c r="H43" s="61">
        <v>46067</v>
      </c>
      <c r="I43" s="58" t="s">
        <v>70</v>
      </c>
      <c r="J43" s="59">
        <v>1908.2076</v>
      </c>
      <c r="K43" s="62">
        <v>96.8</v>
      </c>
      <c r="L43" s="59">
        <v>7491.8</v>
      </c>
      <c r="M43" s="62">
        <v>114</v>
      </c>
      <c r="N43" s="59" t="s">
        <v>55</v>
      </c>
      <c r="O43" s="62" t="s">
        <v>55</v>
      </c>
      <c r="P43" s="63">
        <v>5034.4139999999998</v>
      </c>
      <c r="Q43" s="64">
        <v>1986.749</v>
      </c>
      <c r="R43" s="65">
        <f t="shared" si="0"/>
        <v>3047.665</v>
      </c>
      <c r="S43" s="66" t="s">
        <v>77</v>
      </c>
      <c r="T43" s="63">
        <v>5060.0330000000004</v>
      </c>
      <c r="U43" s="66" t="s">
        <v>77</v>
      </c>
      <c r="V43" s="63">
        <v>25.619</v>
      </c>
      <c r="W43" s="68">
        <v>100.4</v>
      </c>
      <c r="X43" s="69">
        <v>0.154</v>
      </c>
      <c r="Y43" s="70">
        <v>0.15</v>
      </c>
      <c r="Z43" s="71">
        <v>45175</v>
      </c>
      <c r="AA43" s="72">
        <v>115.3</v>
      </c>
      <c r="AB43" s="73">
        <f t="shared" si="1"/>
        <v>0.88301407349491789</v>
      </c>
      <c r="AC43" s="70">
        <v>0.86462310219302096</v>
      </c>
      <c r="AD43" s="63">
        <v>21.8</v>
      </c>
      <c r="AE43" s="74">
        <v>102.4</v>
      </c>
      <c r="AF43" s="75">
        <v>291</v>
      </c>
      <c r="AG43" s="76">
        <v>76.2</v>
      </c>
      <c r="AH43" s="69">
        <v>4.0000000000000001E-3</v>
      </c>
      <c r="AI43" s="77">
        <v>5.0000000000000001E-3</v>
      </c>
    </row>
    <row r="44" spans="1:35" s="15" customFormat="1" ht="13.5" customHeight="1" x14ac:dyDescent="0.25">
      <c r="A44" s="56" t="s">
        <v>122</v>
      </c>
      <c r="B44" s="57">
        <v>4067.1152999999999</v>
      </c>
      <c r="C44" s="58">
        <v>108</v>
      </c>
      <c r="D44" s="57">
        <v>982.1</v>
      </c>
      <c r="E44" s="58">
        <v>104.1</v>
      </c>
      <c r="F44" s="59" t="s">
        <v>55</v>
      </c>
      <c r="G44" s="60" t="s">
        <v>55</v>
      </c>
      <c r="H44" s="61">
        <v>6350</v>
      </c>
      <c r="I44" s="58">
        <v>113.6</v>
      </c>
      <c r="J44" s="59">
        <v>7.1387</v>
      </c>
      <c r="K44" s="62">
        <v>139.69999999999999</v>
      </c>
      <c r="L44" s="59">
        <v>2284</v>
      </c>
      <c r="M44" s="62">
        <v>105.7</v>
      </c>
      <c r="N44" s="59">
        <v>0.81730000000000003</v>
      </c>
      <c r="O44" s="62">
        <v>131.44097780636901</v>
      </c>
      <c r="P44" s="63">
        <v>683.59699999999998</v>
      </c>
      <c r="Q44" s="64">
        <v>239.18100000000001</v>
      </c>
      <c r="R44" s="65">
        <f t="shared" si="0"/>
        <v>444.41599999999994</v>
      </c>
      <c r="S44" s="66" t="s">
        <v>73</v>
      </c>
      <c r="T44" s="63">
        <v>703.27099999999996</v>
      </c>
      <c r="U44" s="66" t="s">
        <v>73</v>
      </c>
      <c r="V44" s="63">
        <v>19.673999999999999</v>
      </c>
      <c r="W44" s="68" t="s">
        <v>93</v>
      </c>
      <c r="X44" s="69">
        <v>0.33300000000000002</v>
      </c>
      <c r="Y44" s="70">
        <v>0.125</v>
      </c>
      <c r="Z44" s="71">
        <v>38197</v>
      </c>
      <c r="AA44" s="72">
        <v>113.6</v>
      </c>
      <c r="AB44" s="73">
        <f t="shared" si="1"/>
        <v>0.74661845191555898</v>
      </c>
      <c r="AC44" s="70">
        <v>0.74538311284737602</v>
      </c>
      <c r="AD44" s="63">
        <v>6.2</v>
      </c>
      <c r="AE44" s="74">
        <v>99.4</v>
      </c>
      <c r="AF44" s="75">
        <v>131</v>
      </c>
      <c r="AG44" s="76">
        <v>74.400000000000006</v>
      </c>
      <c r="AH44" s="69">
        <v>6.0000000000000001E-3</v>
      </c>
      <c r="AI44" s="77">
        <v>8.0000000000000002E-3</v>
      </c>
    </row>
    <row r="45" spans="1:35" s="15" customFormat="1" ht="13.5" customHeight="1" x14ac:dyDescent="0.25">
      <c r="A45" s="56" t="s">
        <v>123</v>
      </c>
      <c r="B45" s="57">
        <v>12741.7673</v>
      </c>
      <c r="C45" s="58" t="s">
        <v>86</v>
      </c>
      <c r="D45" s="57">
        <v>1238.9000000000001</v>
      </c>
      <c r="E45" s="58">
        <v>59.1</v>
      </c>
      <c r="F45" s="59" t="s">
        <v>55</v>
      </c>
      <c r="G45" s="62" t="s">
        <v>55</v>
      </c>
      <c r="H45" s="61">
        <v>5478</v>
      </c>
      <c r="I45" s="58">
        <v>52</v>
      </c>
      <c r="J45" s="59">
        <v>44.904600000000002</v>
      </c>
      <c r="K45" s="62">
        <v>187.1</v>
      </c>
      <c r="L45" s="59">
        <v>1729.9</v>
      </c>
      <c r="M45" s="62">
        <v>123.2</v>
      </c>
      <c r="N45" s="59" t="s">
        <v>55</v>
      </c>
      <c r="O45" s="62" t="s">
        <v>55</v>
      </c>
      <c r="P45" s="63">
        <v>644.49099999999999</v>
      </c>
      <c r="Q45" s="64">
        <v>298.17500000000001</v>
      </c>
      <c r="R45" s="65">
        <f t="shared" si="0"/>
        <v>346.31599999999997</v>
      </c>
      <c r="S45" s="66" t="s">
        <v>103</v>
      </c>
      <c r="T45" s="63">
        <v>654.97900000000004</v>
      </c>
      <c r="U45" s="66">
        <v>179.1</v>
      </c>
      <c r="V45" s="63">
        <v>10.488</v>
      </c>
      <c r="W45" s="68">
        <v>15.5</v>
      </c>
      <c r="X45" s="69">
        <v>0.23100000000000001</v>
      </c>
      <c r="Y45" s="70">
        <v>0.42899999999999999</v>
      </c>
      <c r="Z45" s="71">
        <v>37276</v>
      </c>
      <c r="AA45" s="72">
        <v>113.8</v>
      </c>
      <c r="AB45" s="73">
        <f t="shared" si="1"/>
        <v>0.72861610633307272</v>
      </c>
      <c r="AC45" s="70">
        <v>0.72806978602503802</v>
      </c>
      <c r="AD45" s="63">
        <v>5.5</v>
      </c>
      <c r="AE45" s="74">
        <v>103.5</v>
      </c>
      <c r="AF45" s="75">
        <v>217</v>
      </c>
      <c r="AG45" s="76">
        <v>80.400000000000006</v>
      </c>
      <c r="AH45" s="69">
        <v>8.9999999999999993E-3</v>
      </c>
      <c r="AI45" s="77">
        <v>1.0999999999999999E-2</v>
      </c>
    </row>
    <row r="46" spans="1:35" s="15" customFormat="1" ht="13.5" customHeight="1" x14ac:dyDescent="0.25">
      <c r="A46" s="56" t="s">
        <v>124</v>
      </c>
      <c r="B46" s="57">
        <v>57184.902800000003</v>
      </c>
      <c r="C46" s="58">
        <v>135.6</v>
      </c>
      <c r="D46" s="57">
        <v>164.9</v>
      </c>
      <c r="E46" s="58">
        <v>119.8</v>
      </c>
      <c r="F46" s="59">
        <v>4872.6000000000004</v>
      </c>
      <c r="G46" s="62">
        <v>95.8</v>
      </c>
      <c r="H46" s="61">
        <v>104630</v>
      </c>
      <c r="I46" s="58" t="s">
        <v>125</v>
      </c>
      <c r="J46" s="59">
        <v>86454.343599999993</v>
      </c>
      <c r="K46" s="62" t="s">
        <v>98</v>
      </c>
      <c r="L46" s="59">
        <v>10444.1</v>
      </c>
      <c r="M46" s="62">
        <v>128.1</v>
      </c>
      <c r="N46" s="59">
        <v>101.47150000000001</v>
      </c>
      <c r="O46" s="62">
        <v>134.68476241040599</v>
      </c>
      <c r="P46" s="63">
        <v>66547.429000000004</v>
      </c>
      <c r="Q46" s="64">
        <v>16920.391</v>
      </c>
      <c r="R46" s="65">
        <f t="shared" si="0"/>
        <v>49627.038</v>
      </c>
      <c r="S46" s="66" t="s">
        <v>65</v>
      </c>
      <c r="T46" s="63">
        <v>68248.126000000004</v>
      </c>
      <c r="U46" s="66" t="s">
        <v>126</v>
      </c>
      <c r="V46" s="63">
        <v>1700.6969999999999</v>
      </c>
      <c r="W46" s="68" t="s">
        <v>53</v>
      </c>
      <c r="X46" s="69">
        <v>0.35599999999999998</v>
      </c>
      <c r="Y46" s="70">
        <v>0.28100000000000003</v>
      </c>
      <c r="Z46" s="71">
        <v>55780</v>
      </c>
      <c r="AA46" s="72">
        <v>113</v>
      </c>
      <c r="AB46" s="73">
        <f t="shared" si="1"/>
        <v>1.0903049257232214</v>
      </c>
      <c r="AC46" s="70">
        <v>1.07944153422712</v>
      </c>
      <c r="AD46" s="63">
        <v>30.7</v>
      </c>
      <c r="AE46" s="74">
        <v>102.8</v>
      </c>
      <c r="AF46" s="75">
        <v>218</v>
      </c>
      <c r="AG46" s="76">
        <v>62.3</v>
      </c>
      <c r="AH46" s="69">
        <v>3.0000000000000001E-3</v>
      </c>
      <c r="AI46" s="77">
        <v>5.0000000000000001E-3</v>
      </c>
    </row>
    <row r="47" spans="1:35" s="15" customFormat="1" ht="13.5" customHeight="1" x14ac:dyDescent="0.25">
      <c r="A47" s="56" t="s">
        <v>127</v>
      </c>
      <c r="B47" s="57">
        <v>36327.293400000002</v>
      </c>
      <c r="C47" s="58">
        <v>117.7</v>
      </c>
      <c r="D47" s="57">
        <v>2218.4</v>
      </c>
      <c r="E47" s="58">
        <v>106.9</v>
      </c>
      <c r="F47" s="59">
        <v>311.7</v>
      </c>
      <c r="G47" s="62">
        <v>97.2</v>
      </c>
      <c r="H47" s="61">
        <v>35710</v>
      </c>
      <c r="I47" s="58">
        <v>153.4</v>
      </c>
      <c r="J47" s="59">
        <v>348.21620000000001</v>
      </c>
      <c r="K47" s="62">
        <v>121.5</v>
      </c>
      <c r="L47" s="59">
        <v>6287.7</v>
      </c>
      <c r="M47" s="62">
        <v>107.1</v>
      </c>
      <c r="N47" s="59" t="s">
        <v>55</v>
      </c>
      <c r="O47" s="62" t="s">
        <v>55</v>
      </c>
      <c r="P47" s="63">
        <v>2458.3739999999998</v>
      </c>
      <c r="Q47" s="64">
        <v>1685.3119999999999</v>
      </c>
      <c r="R47" s="65">
        <f t="shared" si="0"/>
        <v>773.0619999999999</v>
      </c>
      <c r="S47" s="66">
        <f>P47/Q47*100</f>
        <v>145.87055690578362</v>
      </c>
      <c r="T47" s="63">
        <v>2751.4839999999999</v>
      </c>
      <c r="U47" s="66">
        <v>160.4</v>
      </c>
      <c r="V47" s="63">
        <v>293.11</v>
      </c>
      <c r="W47" s="68" t="s">
        <v>128</v>
      </c>
      <c r="X47" s="69">
        <v>0.16700000000000001</v>
      </c>
      <c r="Y47" s="70">
        <v>0.14299999999999999</v>
      </c>
      <c r="Z47" s="71">
        <v>47072</v>
      </c>
      <c r="AA47" s="72">
        <v>112</v>
      </c>
      <c r="AB47" s="73">
        <f t="shared" si="1"/>
        <v>0.92009382329945266</v>
      </c>
      <c r="AC47" s="70">
        <v>0.94570718281097399</v>
      </c>
      <c r="AD47" s="63">
        <v>19</v>
      </c>
      <c r="AE47" s="74">
        <v>99.4</v>
      </c>
      <c r="AF47" s="75">
        <v>269</v>
      </c>
      <c r="AG47" s="76">
        <v>70.599999999999994</v>
      </c>
      <c r="AH47" s="69">
        <v>5.0000000000000001E-3</v>
      </c>
      <c r="AI47" s="77">
        <v>7.0000000000000001E-3</v>
      </c>
    </row>
    <row r="48" spans="1:35" s="15" customFormat="1" ht="13.5" customHeight="1" x14ac:dyDescent="0.25">
      <c r="A48" s="56" t="s">
        <v>129</v>
      </c>
      <c r="B48" s="57">
        <v>10576.5188</v>
      </c>
      <c r="C48" s="58">
        <v>125.6</v>
      </c>
      <c r="D48" s="57">
        <v>3232.3</v>
      </c>
      <c r="E48" s="58">
        <v>163.19999999999999</v>
      </c>
      <c r="F48" s="59">
        <v>242.6</v>
      </c>
      <c r="G48" s="62">
        <v>46.8</v>
      </c>
      <c r="H48" s="61">
        <v>27419</v>
      </c>
      <c r="I48" s="58">
        <v>71.8</v>
      </c>
      <c r="J48" s="59">
        <v>2103.5102999999999</v>
      </c>
      <c r="K48" s="62">
        <v>114.2</v>
      </c>
      <c r="L48" s="59">
        <v>6023.8</v>
      </c>
      <c r="M48" s="62">
        <v>110</v>
      </c>
      <c r="N48" s="59" t="s">
        <v>55</v>
      </c>
      <c r="O48" s="62" t="s">
        <v>55</v>
      </c>
      <c r="P48" s="63">
        <v>1537.232</v>
      </c>
      <c r="Q48" s="64">
        <v>576.26300000000003</v>
      </c>
      <c r="R48" s="65">
        <f t="shared" si="0"/>
        <v>960.96899999999994</v>
      </c>
      <c r="S48" s="66" t="s">
        <v>74</v>
      </c>
      <c r="T48" s="63">
        <v>1556.8520000000001</v>
      </c>
      <c r="U48" s="66" t="s">
        <v>74</v>
      </c>
      <c r="V48" s="63">
        <v>19.62</v>
      </c>
      <c r="W48" s="68" t="s">
        <v>65</v>
      </c>
      <c r="X48" s="69">
        <v>0.125</v>
      </c>
      <c r="Y48" s="70">
        <v>0.24099999999999999</v>
      </c>
      <c r="Z48" s="71">
        <v>41376</v>
      </c>
      <c r="AA48" s="72">
        <v>114.6</v>
      </c>
      <c r="AB48" s="73">
        <f t="shared" si="1"/>
        <v>0.80875684128225178</v>
      </c>
      <c r="AC48" s="70">
        <v>0.80280564680813304</v>
      </c>
      <c r="AD48" s="63">
        <v>20</v>
      </c>
      <c r="AE48" s="74">
        <v>97.5</v>
      </c>
      <c r="AF48" s="75">
        <v>429</v>
      </c>
      <c r="AG48" s="76">
        <v>81.7</v>
      </c>
      <c r="AH48" s="69">
        <v>7.0000000000000001E-3</v>
      </c>
      <c r="AI48" s="77">
        <v>8.9999999999999993E-3</v>
      </c>
    </row>
    <row r="49" spans="1:35" s="15" customFormat="1" ht="13.5" customHeight="1" x14ac:dyDescent="0.25">
      <c r="A49" s="56" t="s">
        <v>130</v>
      </c>
      <c r="B49" s="57">
        <v>7620.0919000000004</v>
      </c>
      <c r="C49" s="58">
        <v>59.7</v>
      </c>
      <c r="D49" s="57">
        <v>133.80000000000001</v>
      </c>
      <c r="E49" s="58">
        <v>93.8</v>
      </c>
      <c r="F49" s="59">
        <v>2318</v>
      </c>
      <c r="G49" s="62" t="s">
        <v>66</v>
      </c>
      <c r="H49" s="61">
        <v>97953</v>
      </c>
      <c r="I49" s="58" t="s">
        <v>94</v>
      </c>
      <c r="J49" s="59">
        <v>17033.6054</v>
      </c>
      <c r="K49" s="62">
        <v>90.6</v>
      </c>
      <c r="L49" s="59">
        <v>11583.9</v>
      </c>
      <c r="M49" s="62">
        <v>109.5</v>
      </c>
      <c r="N49" s="59">
        <v>2071.6925999999999</v>
      </c>
      <c r="O49" s="62">
        <v>113.40493611294799</v>
      </c>
      <c r="P49" s="63">
        <v>8000.5640000000003</v>
      </c>
      <c r="Q49" s="64">
        <v>11004.996999999999</v>
      </c>
      <c r="R49" s="65">
        <f t="shared" si="0"/>
        <v>-3004.4329999999991</v>
      </c>
      <c r="S49" s="66">
        <f>P49/Q49*100</f>
        <v>72.699374656803641</v>
      </c>
      <c r="T49" s="63">
        <v>8236.98</v>
      </c>
      <c r="U49" s="66">
        <v>73.2</v>
      </c>
      <c r="V49" s="63">
        <v>236.416</v>
      </c>
      <c r="W49" s="68">
        <v>98.2</v>
      </c>
      <c r="X49" s="69">
        <v>0.51300000000000001</v>
      </c>
      <c r="Y49" s="70">
        <v>0.46200000000000002</v>
      </c>
      <c r="Z49" s="71">
        <v>47029</v>
      </c>
      <c r="AA49" s="72">
        <v>110.5</v>
      </c>
      <c r="AB49" s="73">
        <f t="shared" si="1"/>
        <v>0.91925332290852224</v>
      </c>
      <c r="AC49" s="70">
        <v>0.94464174731421502</v>
      </c>
      <c r="AD49" s="63">
        <v>28.5</v>
      </c>
      <c r="AE49" s="74">
        <v>100.4</v>
      </c>
      <c r="AF49" s="75">
        <v>270</v>
      </c>
      <c r="AG49" s="76">
        <v>44.6</v>
      </c>
      <c r="AH49" s="69">
        <v>4.0000000000000001E-3</v>
      </c>
      <c r="AI49" s="77">
        <v>8.9999999999999993E-3</v>
      </c>
    </row>
    <row r="50" spans="1:35" s="15" customFormat="1" ht="13.5" customHeight="1" x14ac:dyDescent="0.25">
      <c r="A50" s="56" t="s">
        <v>131</v>
      </c>
      <c r="B50" s="57">
        <v>5393.7667000000001</v>
      </c>
      <c r="C50" s="58">
        <v>128.5</v>
      </c>
      <c r="D50" s="57">
        <v>1813.9</v>
      </c>
      <c r="E50" s="58" t="s">
        <v>86</v>
      </c>
      <c r="F50" s="59">
        <v>464.6</v>
      </c>
      <c r="G50" s="62">
        <v>124.3</v>
      </c>
      <c r="H50" s="61">
        <v>8429</v>
      </c>
      <c r="I50" s="58">
        <v>103.7</v>
      </c>
      <c r="J50" s="86">
        <v>653.76689999999996</v>
      </c>
      <c r="K50" s="87" t="s">
        <v>72</v>
      </c>
      <c r="L50" s="59">
        <v>713.4</v>
      </c>
      <c r="M50" s="62">
        <v>136.6</v>
      </c>
      <c r="N50" s="59" t="s">
        <v>55</v>
      </c>
      <c r="O50" s="62" t="s">
        <v>55</v>
      </c>
      <c r="P50" s="63">
        <v>2081.1039999999998</v>
      </c>
      <c r="Q50" s="64">
        <v>808.70899999999995</v>
      </c>
      <c r="R50" s="65">
        <f t="shared" si="0"/>
        <v>1272.395</v>
      </c>
      <c r="S50" s="66" t="s">
        <v>70</v>
      </c>
      <c r="T50" s="63">
        <v>2084.2689999999998</v>
      </c>
      <c r="U50" s="66" t="s">
        <v>70</v>
      </c>
      <c r="V50" s="67">
        <v>3.165</v>
      </c>
      <c r="W50" s="68" t="s">
        <v>132</v>
      </c>
      <c r="X50" s="69">
        <v>0.182</v>
      </c>
      <c r="Y50" s="70">
        <v>0.182</v>
      </c>
      <c r="Z50" s="71">
        <v>37987</v>
      </c>
      <c r="AA50" s="72">
        <v>106.6</v>
      </c>
      <c r="AB50" s="73">
        <f t="shared" si="1"/>
        <v>0.74251368256450356</v>
      </c>
      <c r="AC50" s="70">
        <v>0.79517002574802498</v>
      </c>
      <c r="AD50" s="63">
        <v>4.9000000000000004</v>
      </c>
      <c r="AE50" s="74">
        <v>101.4</v>
      </c>
      <c r="AF50" s="75">
        <v>144</v>
      </c>
      <c r="AG50" s="76">
        <v>57.1</v>
      </c>
      <c r="AH50" s="69">
        <v>7.0000000000000001E-3</v>
      </c>
      <c r="AI50" s="77">
        <v>1.2E-2</v>
      </c>
    </row>
    <row r="51" spans="1:35" s="15" customFormat="1" ht="13.5" customHeight="1" x14ac:dyDescent="0.25">
      <c r="A51" s="56" t="s">
        <v>133</v>
      </c>
      <c r="B51" s="57">
        <v>10061.8285</v>
      </c>
      <c r="C51" s="58">
        <v>166.1</v>
      </c>
      <c r="D51" s="57">
        <v>2955.7</v>
      </c>
      <c r="E51" s="88">
        <v>93.6</v>
      </c>
      <c r="F51" s="59">
        <v>201.3</v>
      </c>
      <c r="G51" s="62">
        <v>48.8</v>
      </c>
      <c r="H51" s="61">
        <v>34135</v>
      </c>
      <c r="I51" s="58" t="s">
        <v>85</v>
      </c>
      <c r="J51" s="59">
        <v>27.631499999999999</v>
      </c>
      <c r="K51" s="62">
        <v>62.6</v>
      </c>
      <c r="L51" s="59">
        <v>5177.7</v>
      </c>
      <c r="M51" s="62">
        <v>109.3</v>
      </c>
      <c r="N51" s="59">
        <v>1.6356999999999999</v>
      </c>
      <c r="O51" s="62" t="s">
        <v>55</v>
      </c>
      <c r="P51" s="63">
        <v>1162.77</v>
      </c>
      <c r="Q51" s="64">
        <v>1529.462</v>
      </c>
      <c r="R51" s="65">
        <f t="shared" si="0"/>
        <v>-366.69200000000001</v>
      </c>
      <c r="S51" s="66">
        <f>P51/Q51*100</f>
        <v>76.024772109408403</v>
      </c>
      <c r="T51" s="63">
        <v>1579.2940000000001</v>
      </c>
      <c r="U51" s="66">
        <v>96.7</v>
      </c>
      <c r="V51" s="63">
        <v>416.524</v>
      </c>
      <c r="W51" s="68" t="s">
        <v>126</v>
      </c>
      <c r="X51" s="69">
        <v>0.26300000000000001</v>
      </c>
      <c r="Y51" s="70">
        <v>0.25</v>
      </c>
      <c r="Z51" s="71">
        <v>39493</v>
      </c>
      <c r="AA51" s="72">
        <v>116.2</v>
      </c>
      <c r="AB51" s="73">
        <f t="shared" si="1"/>
        <v>0.7719507427677873</v>
      </c>
      <c r="AC51" s="70">
        <v>0.75654798899050002</v>
      </c>
      <c r="AD51" s="63">
        <v>16.399999999999999</v>
      </c>
      <c r="AE51" s="74">
        <v>100</v>
      </c>
      <c r="AF51" s="75">
        <v>456</v>
      </c>
      <c r="AG51" s="76">
        <v>67.900000000000006</v>
      </c>
      <c r="AH51" s="69">
        <v>8.0000000000000002E-3</v>
      </c>
      <c r="AI51" s="77">
        <v>1.2E-2</v>
      </c>
    </row>
    <row r="52" spans="1:35" s="15" customFormat="1" ht="13.5" customHeight="1" x14ac:dyDescent="0.25">
      <c r="A52" s="89" t="s">
        <v>134</v>
      </c>
      <c r="B52" s="90">
        <v>189.4479</v>
      </c>
      <c r="C52" s="91">
        <v>96.2</v>
      </c>
      <c r="D52" s="90">
        <v>3051.3</v>
      </c>
      <c r="E52" s="92">
        <v>116.4</v>
      </c>
      <c r="F52" s="93" t="s">
        <v>55</v>
      </c>
      <c r="G52" s="94" t="s">
        <v>55</v>
      </c>
      <c r="H52" s="95">
        <v>3513</v>
      </c>
      <c r="I52" s="91">
        <v>75.900000000000006</v>
      </c>
      <c r="J52" s="93">
        <v>0.71530000000000005</v>
      </c>
      <c r="K52" s="94">
        <v>2.6</v>
      </c>
      <c r="L52" s="93">
        <v>1038.2</v>
      </c>
      <c r="M52" s="94">
        <v>114.8</v>
      </c>
      <c r="N52" s="93" t="s">
        <v>55</v>
      </c>
      <c r="O52" s="94" t="s">
        <v>55</v>
      </c>
      <c r="P52" s="96">
        <v>1121.674</v>
      </c>
      <c r="Q52" s="97">
        <v>402.60500000000002</v>
      </c>
      <c r="R52" s="98">
        <f t="shared" si="0"/>
        <v>719.06899999999996</v>
      </c>
      <c r="S52" s="99" t="s">
        <v>73</v>
      </c>
      <c r="T52" s="96">
        <v>1125.1980000000001</v>
      </c>
      <c r="U52" s="99" t="s">
        <v>73</v>
      </c>
      <c r="V52" s="100">
        <v>3.524</v>
      </c>
      <c r="W52" s="101">
        <v>128.5</v>
      </c>
      <c r="X52" s="102">
        <v>0.33300000000000002</v>
      </c>
      <c r="Y52" s="103">
        <v>0.182</v>
      </c>
      <c r="Z52" s="104">
        <v>38009</v>
      </c>
      <c r="AA52" s="105">
        <v>116.2</v>
      </c>
      <c r="AB52" s="106">
        <f t="shared" si="1"/>
        <v>0.74294370602032833</v>
      </c>
      <c r="AC52" s="103">
        <v>0.72611648761431202</v>
      </c>
      <c r="AD52" s="96">
        <v>4.9000000000000004</v>
      </c>
      <c r="AE52" s="107">
        <v>97.4</v>
      </c>
      <c r="AF52" s="108">
        <v>142</v>
      </c>
      <c r="AG52" s="109">
        <v>56.8</v>
      </c>
      <c r="AH52" s="102">
        <v>8.0000000000000002E-3</v>
      </c>
      <c r="AI52" s="110">
        <v>1.4E-2</v>
      </c>
    </row>
    <row r="53" spans="1:35" s="15" customFormat="1" ht="6" customHeight="1" x14ac:dyDescent="0.25">
      <c r="B53" s="111"/>
      <c r="C53" s="112"/>
      <c r="D53" s="111"/>
      <c r="F53" s="113"/>
      <c r="G53" s="114"/>
      <c r="H53" s="115"/>
      <c r="I53" s="115"/>
      <c r="J53" s="115"/>
      <c r="K53" s="115"/>
      <c r="L53" s="116"/>
      <c r="M53" s="114"/>
    </row>
    <row r="54" spans="1:35" s="119" customFormat="1" ht="13.5" customHeight="1" x14ac:dyDescent="0.25">
      <c r="A54" s="117" t="s">
        <v>135</v>
      </c>
      <c r="B54"/>
      <c r="C54" s="118">
        <v>6</v>
      </c>
      <c r="D54"/>
      <c r="E54" s="119">
        <v>14</v>
      </c>
      <c r="G54" s="119">
        <v>27</v>
      </c>
      <c r="I54" s="119">
        <v>7</v>
      </c>
      <c r="K54" s="119">
        <v>20</v>
      </c>
      <c r="M54" s="120">
        <v>6</v>
      </c>
      <c r="O54" s="119">
        <v>4</v>
      </c>
      <c r="P54" s="121">
        <v>4</v>
      </c>
      <c r="Q54" s="121">
        <v>3</v>
      </c>
      <c r="R54" s="119">
        <v>12</v>
      </c>
      <c r="U54" s="119">
        <v>11</v>
      </c>
      <c r="W54" s="119">
        <v>24</v>
      </c>
      <c r="X54" s="119">
        <v>23</v>
      </c>
      <c r="AA54" s="119">
        <v>0</v>
      </c>
      <c r="AB54" s="119">
        <v>29</v>
      </c>
      <c r="AE54" s="119">
        <v>21</v>
      </c>
      <c r="AG54" s="119">
        <v>0</v>
      </c>
      <c r="AH54" s="119">
        <v>0</v>
      </c>
    </row>
    <row r="55" spans="1:35" ht="10.9" customHeight="1" x14ac:dyDescent="0.25">
      <c r="A55" s="117" t="s">
        <v>136</v>
      </c>
      <c r="C55"/>
      <c r="D55"/>
      <c r="E55" s="122"/>
      <c r="F55"/>
      <c r="G55"/>
      <c r="H55"/>
      <c r="I55"/>
      <c r="J55"/>
      <c r="K55"/>
      <c r="L55"/>
      <c r="M55" s="123"/>
    </row>
    <row r="56" spans="1:35" s="122" customFormat="1" ht="13.15" customHeight="1" x14ac:dyDescent="0.2">
      <c r="B56" s="124" t="s">
        <v>137</v>
      </c>
      <c r="E56" s="15"/>
      <c r="M56" s="125"/>
      <c r="P56" s="124"/>
    </row>
    <row r="57" spans="1:35" s="15" customFormat="1" ht="13.15" customHeight="1" x14ac:dyDescent="0.2">
      <c r="B57" s="126" t="s">
        <v>138</v>
      </c>
      <c r="M57" s="116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</row>
    <row r="58" spans="1:35" s="15" customFormat="1" ht="13.5" x14ac:dyDescent="0.2">
      <c r="B58" s="127" t="s">
        <v>139</v>
      </c>
      <c r="M58" s="116"/>
      <c r="P58" s="127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</row>
    <row r="59" spans="1:35" s="15" customFormat="1" ht="12.75" x14ac:dyDescent="0.2">
      <c r="M59" s="116"/>
    </row>
    <row r="60" spans="1:35" s="15" customFormat="1" ht="12.75" x14ac:dyDescent="0.2">
      <c r="M60" s="116"/>
    </row>
    <row r="61" spans="1:35" s="15" customFormat="1" ht="12.75" x14ac:dyDescent="0.2">
      <c r="A61" s="15" t="s">
        <v>140</v>
      </c>
      <c r="M61" s="116"/>
    </row>
    <row r="62" spans="1:35" s="15" customFormat="1" ht="12.75" x14ac:dyDescent="0.2">
      <c r="A62" s="15" t="s">
        <v>141</v>
      </c>
      <c r="M62" s="116"/>
    </row>
    <row r="63" spans="1:35" s="15" customFormat="1" ht="12.75" x14ac:dyDescent="0.2">
      <c r="A63" s="15" t="s">
        <v>142</v>
      </c>
      <c r="M63" s="116"/>
    </row>
    <row r="64" spans="1:35" x14ac:dyDescent="0.25">
      <c r="A64" s="15" t="s">
        <v>143</v>
      </c>
      <c r="M64" s="116"/>
    </row>
    <row r="65" spans="1:13" s="15" customFormat="1" ht="12.75" x14ac:dyDescent="0.2">
      <c r="A65" s="15" t="s">
        <v>144</v>
      </c>
      <c r="M65" s="116"/>
    </row>
    <row r="66" spans="1:13" s="15" customFormat="1" ht="12.75" x14ac:dyDescent="0.2">
      <c r="A66" s="15" t="s">
        <v>145</v>
      </c>
      <c r="M66" s="116"/>
    </row>
    <row r="67" spans="1:13" s="15" customFormat="1" ht="12.75" x14ac:dyDescent="0.2">
      <c r="A67" s="15" t="s">
        <v>146</v>
      </c>
      <c r="M67" s="116"/>
    </row>
    <row r="68" spans="1:13" x14ac:dyDescent="0.25">
      <c r="A68" s="15" t="s">
        <v>147</v>
      </c>
      <c r="M68" s="116"/>
    </row>
    <row r="69" spans="1:13" x14ac:dyDescent="0.25">
      <c r="M69" s="116"/>
    </row>
    <row r="70" spans="1:13" x14ac:dyDescent="0.25">
      <c r="M70" s="116"/>
    </row>
    <row r="71" spans="1:13" x14ac:dyDescent="0.25">
      <c r="M71" s="116"/>
    </row>
    <row r="72" spans="1:13" x14ac:dyDescent="0.25">
      <c r="M72" s="116"/>
    </row>
    <row r="73" spans="1:13" x14ac:dyDescent="0.25">
      <c r="M73" s="116"/>
    </row>
    <row r="74" spans="1:13" x14ac:dyDescent="0.25">
      <c r="M74" s="116"/>
    </row>
    <row r="75" spans="1:13" x14ac:dyDescent="0.25">
      <c r="M75" s="116"/>
    </row>
    <row r="76" spans="1:13" x14ac:dyDescent="0.25">
      <c r="M76" s="116"/>
    </row>
    <row r="77" spans="1:13" x14ac:dyDescent="0.25">
      <c r="M77" s="116"/>
    </row>
    <row r="78" spans="1:13" x14ac:dyDescent="0.25">
      <c r="M78" s="116"/>
    </row>
    <row r="79" spans="1:13" x14ac:dyDescent="0.25">
      <c r="M79" s="116"/>
    </row>
    <row r="80" spans="1:13" x14ac:dyDescent="0.25">
      <c r="M80" s="116"/>
    </row>
    <row r="81" spans="13:13" x14ac:dyDescent="0.25">
      <c r="M81" s="116"/>
    </row>
    <row r="82" spans="13:13" x14ac:dyDescent="0.25">
      <c r="M82" s="116"/>
    </row>
    <row r="83" spans="13:13" x14ac:dyDescent="0.25">
      <c r="M83" s="116"/>
    </row>
    <row r="84" spans="13:13" x14ac:dyDescent="0.25">
      <c r="M84" s="116"/>
    </row>
    <row r="85" spans="13:13" x14ac:dyDescent="0.25">
      <c r="M85" s="116"/>
    </row>
    <row r="86" spans="13:13" x14ac:dyDescent="0.25">
      <c r="M86" s="116"/>
    </row>
    <row r="87" spans="13:13" x14ac:dyDescent="0.25">
      <c r="M87" s="116"/>
    </row>
    <row r="88" spans="13:13" x14ac:dyDescent="0.25">
      <c r="M88" s="116"/>
    </row>
    <row r="89" spans="13:13" x14ac:dyDescent="0.25">
      <c r="M89" s="116"/>
    </row>
    <row r="90" spans="13:13" x14ac:dyDescent="0.25">
      <c r="M90" s="116"/>
    </row>
    <row r="91" spans="13:13" x14ac:dyDescent="0.25">
      <c r="M91" s="116"/>
    </row>
    <row r="92" spans="13:13" x14ac:dyDescent="0.25">
      <c r="M92" s="116"/>
    </row>
    <row r="93" spans="13:13" x14ac:dyDescent="0.25">
      <c r="M93" s="116"/>
    </row>
    <row r="94" spans="13:13" x14ac:dyDescent="0.25">
      <c r="M94" s="116"/>
    </row>
    <row r="95" spans="13:13" x14ac:dyDescent="0.25">
      <c r="M95" s="116"/>
    </row>
    <row r="96" spans="13:13" x14ac:dyDescent="0.25">
      <c r="M96" s="116"/>
    </row>
    <row r="97" spans="13:13" x14ac:dyDescent="0.25">
      <c r="M97" s="116"/>
    </row>
    <row r="98" spans="13:13" x14ac:dyDescent="0.25">
      <c r="M98" s="116"/>
    </row>
    <row r="99" spans="13:13" x14ac:dyDescent="0.25">
      <c r="M99" s="116"/>
    </row>
  </sheetData>
  <mergeCells count="41">
    <mergeCell ref="O5:O6"/>
    <mergeCell ref="P5:P6"/>
    <mergeCell ref="Q5:Q6"/>
    <mergeCell ref="R5:S5"/>
    <mergeCell ref="Z5:Z6"/>
    <mergeCell ref="J5:J6"/>
    <mergeCell ref="K5:K6"/>
    <mergeCell ref="L5:L6"/>
    <mergeCell ref="M5:M6"/>
    <mergeCell ref="N5:N6"/>
    <mergeCell ref="AD3:AE4"/>
    <mergeCell ref="AF3:AI4"/>
    <mergeCell ref="P4:S4"/>
    <mergeCell ref="T4:U5"/>
    <mergeCell ref="V4:W5"/>
    <mergeCell ref="X4:Y5"/>
    <mergeCell ref="AA5:AA6"/>
    <mergeCell ref="AB5:AC5"/>
    <mergeCell ref="AD5:AD6"/>
    <mergeCell ref="AE5:AE6"/>
    <mergeCell ref="AF5:AF6"/>
    <mergeCell ref="AG5:AG6"/>
    <mergeCell ref="AH5:AI5"/>
    <mergeCell ref="J3:K4"/>
    <mergeCell ref="L3:M4"/>
    <mergeCell ref="N3:O4"/>
    <mergeCell ref="P3:Y3"/>
    <mergeCell ref="Z3:AC4"/>
    <mergeCell ref="A3:A6"/>
    <mergeCell ref="B3:C4"/>
    <mergeCell ref="D3:E4"/>
    <mergeCell ref="F3:G4"/>
    <mergeCell ref="H3:I4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118055555555556" right="0.118055555555556" top="0.35416666666666702" bottom="0.15763888888888899" header="0.51180555555555496" footer="0.51180555555555496"/>
  <pageSetup paperSize="9" scale="61" firstPageNumber="0" fitToWidth="0" pageOrder="overThenDown" orientation="landscape" horizontalDpi="300" verticalDpi="30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0"/>
  <sheetViews>
    <sheetView view="pageBreakPreview" topLeftCell="U1" zoomScale="60" zoomScaleNormal="115" workbookViewId="0">
      <pane ySplit="7" topLeftCell="A8" activePane="bottomLeft" state="frozen"/>
      <selection pane="bottomLeft" activeCell="AA28" sqref="AA28:AC28"/>
    </sheetView>
  </sheetViews>
  <sheetFormatPr defaultColWidth="9.140625" defaultRowHeight="15" x14ac:dyDescent="0.25"/>
  <cols>
    <col min="1" max="1" width="26.42578125" style="15" customWidth="1"/>
    <col min="2" max="2" width="11.140625" style="15" customWidth="1"/>
    <col min="3" max="3" width="9.5703125" style="15" customWidth="1"/>
    <col min="4" max="4" width="26.42578125" style="15" customWidth="1"/>
    <col min="5" max="5" width="11" style="15" customWidth="1"/>
    <col min="6" max="6" width="9.85546875" style="15" customWidth="1"/>
    <col min="7" max="7" width="26.42578125" style="15" customWidth="1"/>
    <col min="8" max="8" width="10.7109375" style="15" customWidth="1"/>
    <col min="9" max="9" width="10.140625" style="15" customWidth="1"/>
    <col min="10" max="10" width="26.42578125" style="15" customWidth="1"/>
    <col min="11" max="11" width="10.85546875" style="15" customWidth="1"/>
    <col min="12" max="12" width="10.140625" style="15" customWidth="1"/>
    <col min="13" max="13" width="26.42578125" style="15" customWidth="1"/>
    <col min="14" max="14" width="11.42578125" style="15" customWidth="1"/>
    <col min="15" max="15" width="10.140625" style="15" customWidth="1"/>
    <col min="16" max="16" width="26.42578125" style="15" customWidth="1"/>
    <col min="17" max="17" width="10.85546875" style="15" customWidth="1"/>
    <col min="18" max="18" width="10.28515625" style="15" customWidth="1"/>
    <col min="19" max="19" width="26.42578125" style="15" customWidth="1"/>
    <col min="20" max="20" width="10.140625" style="15" customWidth="1"/>
    <col min="21" max="21" width="10.28515625" style="15" customWidth="1"/>
    <col min="22" max="22" width="26.42578125" style="15" customWidth="1"/>
    <col min="23" max="23" width="10.5703125" style="15" customWidth="1"/>
    <col min="24" max="24" width="9.85546875" style="15" hidden="1" customWidth="1"/>
    <col min="25" max="25" width="10.42578125" style="15" customWidth="1"/>
    <col min="26" max="26" width="10" style="15" customWidth="1"/>
    <col min="27" max="27" width="26.42578125" style="15" customWidth="1"/>
    <col min="28" max="28" width="10.7109375" style="15" customWidth="1"/>
    <col min="29" max="29" width="10" style="15" customWidth="1"/>
    <col min="30" max="30" width="26.42578125" style="15" customWidth="1"/>
    <col min="31" max="31" width="10.7109375" style="15" customWidth="1"/>
    <col min="32" max="32" width="9.5703125" style="15" customWidth="1"/>
    <col min="33" max="33" width="8.140625" style="15" customWidth="1"/>
    <col min="34" max="34" width="8" style="15" customWidth="1"/>
    <col min="35" max="35" width="26.42578125" style="15" customWidth="1"/>
    <col min="36" max="36" width="8.5703125" style="15" customWidth="1"/>
    <col min="37" max="37" width="9" style="15" customWidth="1"/>
    <col min="38" max="39" width="8.5703125" style="15" customWidth="1"/>
    <col min="40" max="40" width="26.42578125" style="15" customWidth="1"/>
    <col min="41" max="41" width="9.5703125" style="15" customWidth="1"/>
    <col min="42" max="42" width="9" style="15" customWidth="1"/>
    <col min="43" max="43" width="26.42578125" style="15" customWidth="1"/>
    <col min="44" max="44" width="9.28515625" style="15" customWidth="1"/>
    <col min="45" max="45" width="8.28515625" style="15" customWidth="1"/>
    <col min="46" max="47" width="7.28515625" style="15" customWidth="1"/>
    <col min="48" max="216" width="9.140625" style="15"/>
    <col min="217" max="217" width="11.5703125" style="15" hidden="1" customWidth="1"/>
    <col min="218" max="218" width="25.7109375" style="15" customWidth="1"/>
    <col min="219" max="219" width="10.42578125" style="15" customWidth="1"/>
    <col min="220" max="220" width="9.7109375" style="15" customWidth="1"/>
    <col min="221" max="221" width="10.28515625" style="15" customWidth="1"/>
    <col min="222" max="222" width="9.7109375" style="15" customWidth="1"/>
    <col min="223" max="223" width="10.28515625" style="15" customWidth="1"/>
    <col min="224" max="224" width="9.7109375" style="15" customWidth="1"/>
    <col min="225" max="225" width="10.140625" style="15" customWidth="1"/>
    <col min="226" max="226" width="9.7109375" style="15" customWidth="1"/>
    <col min="227" max="227" width="10.42578125" style="15" customWidth="1"/>
    <col min="228" max="228" width="9.28515625" style="15" customWidth="1"/>
    <col min="229" max="229" width="10.42578125" style="15" customWidth="1"/>
    <col min="230" max="230" width="9.7109375" style="15" customWidth="1"/>
    <col min="231" max="231" width="10.140625" style="15" customWidth="1"/>
    <col min="232" max="232" width="9.42578125" style="15" customWidth="1"/>
    <col min="233" max="233" width="9.28515625" style="15" customWidth="1"/>
    <col min="234" max="234" width="8.7109375" style="15" customWidth="1"/>
    <col min="235" max="235" width="7.7109375" style="15" customWidth="1"/>
    <col min="236" max="236" width="7.28515625" style="15" customWidth="1"/>
    <col min="237" max="237" width="10.5703125" style="15" customWidth="1"/>
    <col min="238" max="238" width="11.5703125" style="15" hidden="1" customWidth="1"/>
    <col min="239" max="239" width="9.85546875" style="15" customWidth="1"/>
    <col min="240" max="240" width="9.28515625" style="15" customWidth="1"/>
    <col min="241" max="241" width="11.140625" style="15" customWidth="1"/>
    <col min="242" max="242" width="10" style="15" customWidth="1"/>
    <col min="243" max="243" width="10.5703125" style="15" customWidth="1"/>
    <col min="244" max="244" width="9.7109375" style="15" customWidth="1"/>
    <col min="245" max="246" width="9" style="15" customWidth="1"/>
    <col min="247" max="247" width="8.5703125" style="15" customWidth="1"/>
    <col min="248" max="250" width="9" style="15" customWidth="1"/>
    <col min="251" max="251" width="9.5703125" style="15" customWidth="1"/>
    <col min="252" max="252" width="9.42578125" style="15" customWidth="1"/>
    <col min="253" max="472" width="9.140625" style="15"/>
    <col min="473" max="473" width="11.5703125" style="15" hidden="1" customWidth="1"/>
    <col min="474" max="474" width="25.7109375" style="15" customWidth="1"/>
    <col min="475" max="475" width="10.42578125" style="15" customWidth="1"/>
    <col min="476" max="476" width="9.7109375" style="15" customWidth="1"/>
    <col min="477" max="477" width="10.28515625" style="15" customWidth="1"/>
    <col min="478" max="478" width="9.7109375" style="15" customWidth="1"/>
    <col min="479" max="479" width="10.28515625" style="15" customWidth="1"/>
    <col min="480" max="480" width="9.7109375" style="15" customWidth="1"/>
    <col min="481" max="481" width="10.140625" style="15" customWidth="1"/>
    <col min="482" max="482" width="9.7109375" style="15" customWidth="1"/>
    <col min="483" max="483" width="10.42578125" style="15" customWidth="1"/>
    <col min="484" max="484" width="9.28515625" style="15" customWidth="1"/>
    <col min="485" max="485" width="10.42578125" style="15" customWidth="1"/>
    <col min="486" max="486" width="9.7109375" style="15" customWidth="1"/>
    <col min="487" max="487" width="10.140625" style="15" customWidth="1"/>
    <col min="488" max="488" width="9.42578125" style="15" customWidth="1"/>
    <col min="489" max="489" width="9.28515625" style="15" customWidth="1"/>
    <col min="490" max="490" width="8.7109375" style="15" customWidth="1"/>
    <col min="491" max="491" width="7.7109375" style="15" customWidth="1"/>
    <col min="492" max="492" width="7.28515625" style="15" customWidth="1"/>
    <col min="493" max="493" width="10.5703125" style="15" customWidth="1"/>
    <col min="494" max="494" width="11.5703125" style="15" hidden="1" customWidth="1"/>
    <col min="495" max="495" width="9.85546875" style="15" customWidth="1"/>
    <col min="496" max="496" width="9.28515625" style="15" customWidth="1"/>
    <col min="497" max="497" width="11.140625" style="15" customWidth="1"/>
    <col min="498" max="498" width="10" style="15" customWidth="1"/>
    <col min="499" max="499" width="10.5703125" style="15" customWidth="1"/>
    <col min="500" max="500" width="9.7109375" style="15" customWidth="1"/>
    <col min="501" max="502" width="9" style="15" customWidth="1"/>
    <col min="503" max="503" width="8.5703125" style="15" customWidth="1"/>
    <col min="504" max="506" width="9" style="15" customWidth="1"/>
    <col min="507" max="507" width="9.5703125" style="15" customWidth="1"/>
    <col min="508" max="508" width="9.42578125" style="15" customWidth="1"/>
    <col min="509" max="728" width="9.140625" style="15"/>
    <col min="729" max="729" width="11.5703125" style="15" hidden="1" customWidth="1"/>
    <col min="730" max="730" width="25.7109375" style="15" customWidth="1"/>
    <col min="731" max="731" width="10.42578125" style="15" customWidth="1"/>
    <col min="732" max="732" width="9.7109375" style="15" customWidth="1"/>
    <col min="733" max="733" width="10.28515625" style="15" customWidth="1"/>
    <col min="734" max="734" width="9.7109375" style="15" customWidth="1"/>
    <col min="735" max="735" width="10.28515625" style="15" customWidth="1"/>
    <col min="736" max="736" width="9.7109375" style="15" customWidth="1"/>
    <col min="737" max="737" width="10.140625" style="15" customWidth="1"/>
    <col min="738" max="738" width="9.7109375" style="15" customWidth="1"/>
    <col min="739" max="739" width="10.42578125" style="15" customWidth="1"/>
    <col min="740" max="740" width="9.28515625" style="15" customWidth="1"/>
    <col min="741" max="741" width="10.42578125" style="15" customWidth="1"/>
    <col min="742" max="742" width="9.7109375" style="15" customWidth="1"/>
    <col min="743" max="743" width="10.140625" style="15" customWidth="1"/>
    <col min="744" max="744" width="9.42578125" style="15" customWidth="1"/>
    <col min="745" max="745" width="9.28515625" style="15" customWidth="1"/>
    <col min="746" max="746" width="8.7109375" style="15" customWidth="1"/>
    <col min="747" max="747" width="7.7109375" style="15" customWidth="1"/>
    <col min="748" max="748" width="7.28515625" style="15" customWidth="1"/>
    <col min="749" max="749" width="10.5703125" style="15" customWidth="1"/>
    <col min="750" max="750" width="11.5703125" style="15" hidden="1" customWidth="1"/>
    <col min="751" max="751" width="9.85546875" style="15" customWidth="1"/>
    <col min="752" max="752" width="9.28515625" style="15" customWidth="1"/>
    <col min="753" max="753" width="11.140625" style="15" customWidth="1"/>
    <col min="754" max="754" width="10" style="15" customWidth="1"/>
    <col min="755" max="755" width="10.5703125" style="15" customWidth="1"/>
    <col min="756" max="756" width="9.7109375" style="15" customWidth="1"/>
    <col min="757" max="758" width="9" style="15" customWidth="1"/>
    <col min="759" max="759" width="8.5703125" style="15" customWidth="1"/>
    <col min="760" max="762" width="9" style="15" customWidth="1"/>
    <col min="763" max="763" width="9.5703125" style="15" customWidth="1"/>
    <col min="764" max="764" width="9.42578125" style="15" customWidth="1"/>
    <col min="765" max="984" width="9.140625" style="15"/>
    <col min="985" max="985" width="11.5703125" style="15" hidden="1" customWidth="1"/>
    <col min="986" max="986" width="25.7109375" style="15" customWidth="1"/>
    <col min="987" max="987" width="10.42578125" style="15" customWidth="1"/>
    <col min="988" max="988" width="9.7109375" style="15" customWidth="1"/>
    <col min="989" max="989" width="10.28515625" style="15" customWidth="1"/>
    <col min="990" max="990" width="9.7109375" style="15" customWidth="1"/>
    <col min="991" max="991" width="10.28515625" style="15" customWidth="1"/>
    <col min="992" max="992" width="9.7109375" style="15" customWidth="1"/>
    <col min="993" max="993" width="10.140625" style="15" customWidth="1"/>
    <col min="994" max="994" width="9.7109375" style="15" customWidth="1"/>
    <col min="995" max="995" width="10.42578125" style="15" customWidth="1"/>
    <col min="996" max="996" width="9.28515625" style="15" customWidth="1"/>
    <col min="997" max="997" width="10.42578125" style="15" customWidth="1"/>
    <col min="998" max="998" width="9.7109375" style="15" customWidth="1"/>
    <col min="999" max="999" width="10.140625" style="15" customWidth="1"/>
    <col min="1000" max="1000" width="9.42578125" style="15" customWidth="1"/>
    <col min="1001" max="1001" width="9.28515625" style="15" customWidth="1"/>
    <col min="1002" max="1002" width="8.7109375" style="15" customWidth="1"/>
    <col min="1003" max="1003" width="7.7109375" style="15" customWidth="1"/>
    <col min="1004" max="1004" width="7.28515625" style="15" customWidth="1"/>
    <col min="1005" max="1005" width="10.5703125" style="15" customWidth="1"/>
    <col min="1006" max="1006" width="11.5703125" style="15" hidden="1" customWidth="1"/>
    <col min="1007" max="1007" width="9.85546875" style="15" customWidth="1"/>
    <col min="1008" max="1008" width="9.28515625" style="15" customWidth="1"/>
    <col min="1009" max="1009" width="11.140625" style="15" customWidth="1"/>
    <col min="1010" max="1010" width="10" style="15" customWidth="1"/>
    <col min="1011" max="1011" width="10.5703125" style="15" customWidth="1"/>
    <col min="1012" max="1012" width="9.7109375" style="15" customWidth="1"/>
    <col min="1013" max="1014" width="9" style="15" customWidth="1"/>
    <col min="1015" max="1015" width="8.5703125" style="15" customWidth="1"/>
    <col min="1016" max="1018" width="9" style="15" customWidth="1"/>
    <col min="1019" max="1019" width="9.5703125" style="15" customWidth="1"/>
    <col min="1020" max="1020" width="9.42578125" style="15" customWidth="1"/>
    <col min="1021" max="1024" width="9.140625" style="15"/>
  </cols>
  <sheetData>
    <row r="1" spans="1:49" ht="15" customHeight="1" x14ac:dyDescent="0.25">
      <c r="A1" s="16" t="s">
        <v>148</v>
      </c>
      <c r="W1" s="16"/>
    </row>
    <row r="2" spans="1:49" ht="9" customHeight="1" x14ac:dyDescent="0.25">
      <c r="B2" s="16"/>
      <c r="AK2" s="17"/>
      <c r="AL2" s="17"/>
      <c r="AM2" s="17"/>
    </row>
    <row r="3" spans="1:49" s="18" customFormat="1" ht="14.45" customHeight="1" x14ac:dyDescent="0.2">
      <c r="A3" s="198" t="s">
        <v>1</v>
      </c>
      <c r="B3" s="199" t="s">
        <v>2</v>
      </c>
      <c r="C3" s="199"/>
      <c r="D3" s="198" t="s">
        <v>1</v>
      </c>
      <c r="E3" s="199" t="s">
        <v>3</v>
      </c>
      <c r="F3" s="199"/>
      <c r="G3" s="198" t="s">
        <v>1</v>
      </c>
      <c r="H3" s="200" t="s">
        <v>4</v>
      </c>
      <c r="I3" s="200"/>
      <c r="J3" s="198" t="s">
        <v>1</v>
      </c>
      <c r="K3" s="199" t="s">
        <v>5</v>
      </c>
      <c r="L3" s="199"/>
      <c r="M3" s="198" t="s">
        <v>1</v>
      </c>
      <c r="N3" s="201" t="s">
        <v>149</v>
      </c>
      <c r="O3" s="201"/>
      <c r="P3" s="198" t="s">
        <v>1</v>
      </c>
      <c r="Q3" s="199" t="s">
        <v>7</v>
      </c>
      <c r="R3" s="199"/>
      <c r="S3" s="198" t="s">
        <v>1</v>
      </c>
      <c r="T3" s="202" t="s">
        <v>150</v>
      </c>
      <c r="U3" s="202"/>
      <c r="V3" s="198" t="s">
        <v>1</v>
      </c>
      <c r="W3" s="203" t="s">
        <v>151</v>
      </c>
      <c r="X3" s="203"/>
      <c r="Y3" s="203"/>
      <c r="Z3" s="203"/>
      <c r="AA3" s="198" t="s">
        <v>1</v>
      </c>
      <c r="AB3" s="204" t="s">
        <v>152</v>
      </c>
      <c r="AC3" s="204"/>
      <c r="AD3" s="198" t="s">
        <v>1</v>
      </c>
      <c r="AE3" s="204" t="s">
        <v>153</v>
      </c>
      <c r="AF3" s="204"/>
      <c r="AG3" s="204"/>
      <c r="AH3" s="204"/>
      <c r="AI3" s="198" t="s">
        <v>1</v>
      </c>
      <c r="AJ3" s="205" t="s">
        <v>10</v>
      </c>
      <c r="AK3" s="205"/>
      <c r="AL3" s="205"/>
      <c r="AM3" s="205"/>
      <c r="AN3" s="198" t="s">
        <v>1</v>
      </c>
      <c r="AO3" s="201" t="s">
        <v>11</v>
      </c>
      <c r="AP3" s="201"/>
      <c r="AQ3" s="198" t="s">
        <v>1</v>
      </c>
      <c r="AR3" s="199" t="s">
        <v>12</v>
      </c>
      <c r="AS3" s="199"/>
      <c r="AT3" s="199"/>
      <c r="AU3" s="199"/>
    </row>
    <row r="4" spans="1:49" s="18" customFormat="1" ht="16.5" customHeight="1" x14ac:dyDescent="0.2">
      <c r="A4" s="198"/>
      <c r="B4" s="199"/>
      <c r="C4" s="199"/>
      <c r="D4" s="198"/>
      <c r="E4" s="199"/>
      <c r="F4" s="199"/>
      <c r="G4" s="198"/>
      <c r="H4" s="200"/>
      <c r="I4" s="200"/>
      <c r="J4" s="198"/>
      <c r="K4" s="199"/>
      <c r="L4" s="199"/>
      <c r="M4" s="198"/>
      <c r="N4" s="201"/>
      <c r="O4" s="201"/>
      <c r="P4" s="198"/>
      <c r="Q4" s="199"/>
      <c r="R4" s="199"/>
      <c r="S4" s="198"/>
      <c r="T4" s="202"/>
      <c r="U4" s="202"/>
      <c r="V4" s="198"/>
      <c r="W4" s="203"/>
      <c r="X4" s="203"/>
      <c r="Y4" s="203"/>
      <c r="Z4" s="203"/>
      <c r="AA4" s="198"/>
      <c r="AB4" s="204"/>
      <c r="AC4" s="204"/>
      <c r="AD4" s="198"/>
      <c r="AE4" s="204"/>
      <c r="AF4" s="204"/>
      <c r="AG4" s="204"/>
      <c r="AH4" s="204"/>
      <c r="AI4" s="198"/>
      <c r="AJ4" s="205"/>
      <c r="AK4" s="205"/>
      <c r="AL4" s="205"/>
      <c r="AM4" s="205"/>
      <c r="AN4" s="198"/>
      <c r="AO4" s="201"/>
      <c r="AP4" s="201"/>
      <c r="AQ4" s="198"/>
      <c r="AR4" s="199"/>
      <c r="AS4" s="199"/>
      <c r="AT4" s="199"/>
      <c r="AU4" s="199"/>
    </row>
    <row r="5" spans="1:49" s="18" customFormat="1" ht="20.45" customHeight="1" x14ac:dyDescent="0.2">
      <c r="A5" s="198"/>
      <c r="B5" s="206" t="s">
        <v>17</v>
      </c>
      <c r="C5" s="3" t="s">
        <v>18</v>
      </c>
      <c r="D5" s="198"/>
      <c r="E5" s="206" t="s">
        <v>17</v>
      </c>
      <c r="F5" s="3" t="s">
        <v>18</v>
      </c>
      <c r="G5" s="198"/>
      <c r="H5" s="207" t="s">
        <v>19</v>
      </c>
      <c r="I5" s="3" t="s">
        <v>20</v>
      </c>
      <c r="J5" s="198"/>
      <c r="K5" s="207" t="s">
        <v>21</v>
      </c>
      <c r="L5" s="3" t="s">
        <v>22</v>
      </c>
      <c r="M5" s="198"/>
      <c r="N5" s="207" t="s">
        <v>23</v>
      </c>
      <c r="O5" s="3" t="s">
        <v>18</v>
      </c>
      <c r="P5" s="198"/>
      <c r="Q5" s="207" t="s">
        <v>24</v>
      </c>
      <c r="R5" s="3" t="s">
        <v>20</v>
      </c>
      <c r="S5" s="198"/>
      <c r="T5" s="207" t="s">
        <v>25</v>
      </c>
      <c r="U5" s="3" t="s">
        <v>18</v>
      </c>
      <c r="V5" s="198"/>
      <c r="W5" s="207" t="s">
        <v>26</v>
      </c>
      <c r="X5" s="1" t="s">
        <v>27</v>
      </c>
      <c r="Y5" s="192" t="s">
        <v>28</v>
      </c>
      <c r="Z5" s="192"/>
      <c r="AA5" s="198"/>
      <c r="AB5" s="208" t="s">
        <v>39</v>
      </c>
      <c r="AC5" s="209" t="s">
        <v>40</v>
      </c>
      <c r="AD5" s="198"/>
      <c r="AE5" s="210" t="s">
        <v>41</v>
      </c>
      <c r="AF5" s="211" t="s">
        <v>42</v>
      </c>
      <c r="AG5" s="212" t="s">
        <v>16</v>
      </c>
      <c r="AH5" s="212"/>
      <c r="AI5" s="198"/>
      <c r="AJ5" s="207" t="s">
        <v>29</v>
      </c>
      <c r="AK5" s="193" t="s">
        <v>30</v>
      </c>
      <c r="AL5" s="194" t="s">
        <v>31</v>
      </c>
      <c r="AM5" s="194"/>
      <c r="AN5" s="198"/>
      <c r="AO5" s="207" t="s">
        <v>32</v>
      </c>
      <c r="AP5" s="3" t="s">
        <v>33</v>
      </c>
      <c r="AQ5" s="198"/>
      <c r="AR5" s="213" t="s">
        <v>34</v>
      </c>
      <c r="AS5" s="196" t="s">
        <v>35</v>
      </c>
      <c r="AT5" s="197" t="s">
        <v>36</v>
      </c>
      <c r="AU5" s="197"/>
    </row>
    <row r="6" spans="1:49" s="18" customFormat="1" ht="42.75" customHeight="1" x14ac:dyDescent="0.2">
      <c r="A6" s="198"/>
      <c r="B6" s="206"/>
      <c r="C6" s="3"/>
      <c r="D6" s="198"/>
      <c r="E6" s="206"/>
      <c r="F6" s="3"/>
      <c r="G6" s="198"/>
      <c r="H6" s="207"/>
      <c r="I6" s="3"/>
      <c r="J6" s="198"/>
      <c r="K6" s="207"/>
      <c r="L6" s="3"/>
      <c r="M6" s="198"/>
      <c r="N6" s="207"/>
      <c r="O6" s="3"/>
      <c r="P6" s="198"/>
      <c r="Q6" s="207"/>
      <c r="R6" s="3"/>
      <c r="S6" s="198"/>
      <c r="T6" s="207"/>
      <c r="U6" s="3"/>
      <c r="V6" s="198"/>
      <c r="W6" s="207"/>
      <c r="X6" s="1"/>
      <c r="Y6" s="19" t="s">
        <v>37</v>
      </c>
      <c r="Z6" s="20" t="s">
        <v>38</v>
      </c>
      <c r="AA6" s="198"/>
      <c r="AB6" s="208"/>
      <c r="AC6" s="209"/>
      <c r="AD6" s="198"/>
      <c r="AE6" s="210"/>
      <c r="AF6" s="211"/>
      <c r="AG6" s="24" t="s">
        <v>43</v>
      </c>
      <c r="AH6" s="25" t="s">
        <v>44</v>
      </c>
      <c r="AI6" s="198"/>
      <c r="AJ6" s="207"/>
      <c r="AK6" s="193"/>
      <c r="AL6" s="24" t="s">
        <v>45</v>
      </c>
      <c r="AM6" s="25" t="s">
        <v>46</v>
      </c>
      <c r="AN6" s="198"/>
      <c r="AO6" s="207"/>
      <c r="AP6" s="3"/>
      <c r="AQ6" s="198"/>
      <c r="AR6" s="213"/>
      <c r="AS6" s="196"/>
      <c r="AT6" s="26" t="s">
        <v>47</v>
      </c>
      <c r="AU6" s="27" t="s">
        <v>48</v>
      </c>
    </row>
    <row r="7" spans="1:49" s="18" customFormat="1" ht="6.75" customHeight="1" x14ac:dyDescent="0.2">
      <c r="A7" s="28"/>
      <c r="B7" s="29"/>
      <c r="C7" s="29"/>
      <c r="D7" s="28"/>
      <c r="E7" s="29"/>
      <c r="F7" s="29"/>
      <c r="G7" s="28"/>
      <c r="H7" s="29"/>
      <c r="I7" s="29"/>
      <c r="J7" s="28"/>
      <c r="K7" s="29"/>
      <c r="L7" s="29"/>
      <c r="M7" s="28"/>
      <c r="N7" s="29"/>
      <c r="O7" s="29"/>
      <c r="P7" s="28"/>
      <c r="Q7" s="29"/>
      <c r="R7" s="29"/>
      <c r="S7" s="28"/>
      <c r="V7" s="28"/>
      <c r="W7" s="29"/>
      <c r="X7" s="30"/>
      <c r="Y7" s="31"/>
      <c r="Z7" s="29"/>
      <c r="AA7" s="28"/>
      <c r="AB7" s="29"/>
      <c r="AC7" s="29"/>
      <c r="AD7" s="28"/>
      <c r="AE7" s="29"/>
      <c r="AF7" s="29"/>
      <c r="AG7" s="31"/>
      <c r="AH7" s="31"/>
      <c r="AI7" s="28"/>
      <c r="AJ7" s="29"/>
      <c r="AK7" s="29"/>
      <c r="AL7" s="31"/>
      <c r="AM7" s="31"/>
      <c r="AN7" s="28"/>
      <c r="AQ7" s="28"/>
    </row>
    <row r="8" spans="1:49" s="54" customFormat="1" ht="13.5" customHeight="1" x14ac:dyDescent="0.25">
      <c r="A8" s="128" t="s">
        <v>84</v>
      </c>
      <c r="B8" s="129">
        <v>3618.0554999999999</v>
      </c>
      <c r="C8" s="34" t="s">
        <v>85</v>
      </c>
      <c r="D8" s="128" t="s">
        <v>131</v>
      </c>
      <c r="E8" s="129">
        <v>1813.9</v>
      </c>
      <c r="F8" s="34" t="s">
        <v>86</v>
      </c>
      <c r="G8" s="128" t="s">
        <v>68</v>
      </c>
      <c r="H8" s="130">
        <v>1637.8</v>
      </c>
      <c r="I8" s="36" t="s">
        <v>69</v>
      </c>
      <c r="J8" s="128" t="s">
        <v>56</v>
      </c>
      <c r="K8" s="131">
        <v>137452</v>
      </c>
      <c r="L8" s="34" t="s">
        <v>58</v>
      </c>
      <c r="M8" s="128" t="s">
        <v>100</v>
      </c>
      <c r="N8" s="130">
        <v>1968.4474</v>
      </c>
      <c r="O8" s="36" t="s">
        <v>101</v>
      </c>
      <c r="P8" s="128" t="s">
        <v>131</v>
      </c>
      <c r="Q8" s="130">
        <v>713.4</v>
      </c>
      <c r="R8" s="36">
        <v>136.6</v>
      </c>
      <c r="S8" s="128" t="s">
        <v>104</v>
      </c>
      <c r="T8" s="130">
        <v>119.5232</v>
      </c>
      <c r="U8" s="36">
        <v>174.93742992883799</v>
      </c>
      <c r="V8" s="128" t="s">
        <v>118</v>
      </c>
      <c r="W8" s="132">
        <v>68386.388000000006</v>
      </c>
      <c r="X8" s="133">
        <v>3921.375</v>
      </c>
      <c r="Y8" s="134">
        <f t="shared" ref="Y8:Y52" si="0">W8-X8</f>
        <v>64465.013000000006</v>
      </c>
      <c r="Z8" s="41" t="s">
        <v>119</v>
      </c>
      <c r="AA8" s="128" t="s">
        <v>118</v>
      </c>
      <c r="AB8" s="132">
        <v>68455.955000000002</v>
      </c>
      <c r="AC8" s="41" t="s">
        <v>120</v>
      </c>
      <c r="AD8" s="128" t="s">
        <v>111</v>
      </c>
      <c r="AE8" s="135">
        <v>0</v>
      </c>
      <c r="AF8" s="43" t="s">
        <v>55</v>
      </c>
      <c r="AG8" s="136">
        <v>0</v>
      </c>
      <c r="AH8" s="137">
        <v>0</v>
      </c>
      <c r="AI8" s="128" t="s">
        <v>59</v>
      </c>
      <c r="AJ8" s="138">
        <v>38402</v>
      </c>
      <c r="AK8" s="47">
        <v>121.1</v>
      </c>
      <c r="AL8" s="139">
        <v>0.75062548866301804</v>
      </c>
      <c r="AM8" s="137">
        <v>0.82198348574979996</v>
      </c>
      <c r="AN8" s="128" t="s">
        <v>59</v>
      </c>
      <c r="AO8" s="132">
        <v>8.9</v>
      </c>
      <c r="AP8" s="50">
        <v>107.7</v>
      </c>
      <c r="AQ8" s="128" t="s">
        <v>130</v>
      </c>
      <c r="AR8" s="140">
        <v>270</v>
      </c>
      <c r="AS8" s="52">
        <v>44.6</v>
      </c>
      <c r="AT8" s="136">
        <v>4.0000000000000001E-3</v>
      </c>
      <c r="AU8" s="141">
        <v>8.9999999999999993E-3</v>
      </c>
      <c r="AW8" s="55"/>
    </row>
    <row r="9" spans="1:49" s="15" customFormat="1" ht="13.5" customHeight="1" x14ac:dyDescent="0.25">
      <c r="A9" s="142" t="s">
        <v>123</v>
      </c>
      <c r="B9" s="143">
        <v>12741.7673</v>
      </c>
      <c r="C9" s="58" t="s">
        <v>86</v>
      </c>
      <c r="D9" s="142" t="s">
        <v>111</v>
      </c>
      <c r="E9" s="143">
        <v>1618.6</v>
      </c>
      <c r="F9" s="58" t="s">
        <v>57</v>
      </c>
      <c r="G9" s="144" t="s">
        <v>88</v>
      </c>
      <c r="H9" s="145">
        <v>40.700000000000003</v>
      </c>
      <c r="I9" s="146" t="s">
        <v>89</v>
      </c>
      <c r="J9" s="142" t="s">
        <v>124</v>
      </c>
      <c r="K9" s="147">
        <v>104630</v>
      </c>
      <c r="L9" s="58" t="s">
        <v>125</v>
      </c>
      <c r="M9" s="142" t="s">
        <v>51</v>
      </c>
      <c r="N9" s="148">
        <v>24831.789199999999</v>
      </c>
      <c r="O9" s="62" t="s">
        <v>52</v>
      </c>
      <c r="P9" s="142" t="s">
        <v>109</v>
      </c>
      <c r="Q9" s="148">
        <v>2419.1999999999998</v>
      </c>
      <c r="R9" s="62">
        <v>129.9</v>
      </c>
      <c r="S9" s="142" t="s">
        <v>111</v>
      </c>
      <c r="T9" s="148">
        <v>2.4199000000000002</v>
      </c>
      <c r="U9" s="62">
        <v>140.36542923433899</v>
      </c>
      <c r="V9" s="144" t="s">
        <v>79</v>
      </c>
      <c r="W9" s="149">
        <v>6519.4560000000001</v>
      </c>
      <c r="X9" s="150">
        <v>761.61900000000003</v>
      </c>
      <c r="Y9" s="151">
        <f t="shared" si="0"/>
        <v>5757.8370000000004</v>
      </c>
      <c r="Z9" s="152" t="s">
        <v>80</v>
      </c>
      <c r="AA9" s="144" t="s">
        <v>79</v>
      </c>
      <c r="AB9" s="153">
        <v>6675.3190000000004</v>
      </c>
      <c r="AC9" s="152" t="s">
        <v>81</v>
      </c>
      <c r="AD9" s="142" t="s">
        <v>88</v>
      </c>
      <c r="AE9" s="154">
        <v>3.4000000000000002E-2</v>
      </c>
      <c r="AF9" s="68">
        <v>0.2</v>
      </c>
      <c r="AG9" s="69">
        <v>0.125</v>
      </c>
      <c r="AH9" s="70">
        <v>0.25</v>
      </c>
      <c r="AI9" s="142" t="s">
        <v>79</v>
      </c>
      <c r="AJ9" s="155">
        <v>49062</v>
      </c>
      <c r="AK9" s="72">
        <v>120.1</v>
      </c>
      <c r="AL9" s="73">
        <v>0.95899139953088397</v>
      </c>
      <c r="AM9" s="70">
        <v>0.90681878717926001</v>
      </c>
      <c r="AN9" s="142" t="s">
        <v>88</v>
      </c>
      <c r="AO9" s="156">
        <v>4.9000000000000004</v>
      </c>
      <c r="AP9" s="74">
        <v>107.7</v>
      </c>
      <c r="AQ9" s="142" t="s">
        <v>64</v>
      </c>
      <c r="AR9" s="157">
        <v>960</v>
      </c>
      <c r="AS9" s="76">
        <v>47.4</v>
      </c>
      <c r="AT9" s="69">
        <v>3.0000000000000001E-3</v>
      </c>
      <c r="AU9" s="77">
        <v>7.0000000000000001E-3</v>
      </c>
    </row>
    <row r="10" spans="1:49" s="15" customFormat="1" ht="13.5" customHeight="1" x14ac:dyDescent="0.25">
      <c r="A10" s="142" t="s">
        <v>56</v>
      </c>
      <c r="B10" s="143">
        <v>1637.8267000000001</v>
      </c>
      <c r="C10" s="58" t="s">
        <v>57</v>
      </c>
      <c r="D10" s="142" t="s">
        <v>100</v>
      </c>
      <c r="E10" s="143">
        <v>2924.5</v>
      </c>
      <c r="F10" s="58">
        <v>190.8</v>
      </c>
      <c r="G10" s="142" t="s">
        <v>130</v>
      </c>
      <c r="H10" s="148">
        <v>2318</v>
      </c>
      <c r="I10" s="62" t="s">
        <v>66</v>
      </c>
      <c r="J10" s="142" t="s">
        <v>116</v>
      </c>
      <c r="K10" s="147">
        <v>16315</v>
      </c>
      <c r="L10" s="58" t="s">
        <v>117</v>
      </c>
      <c r="M10" s="233" t="s">
        <v>90</v>
      </c>
      <c r="N10" s="235">
        <v>499.10059999999999</v>
      </c>
      <c r="O10" s="218" t="s">
        <v>57</v>
      </c>
      <c r="P10" s="142" t="s">
        <v>124</v>
      </c>
      <c r="Q10" s="148">
        <v>10444.1</v>
      </c>
      <c r="R10" s="62">
        <v>128.1</v>
      </c>
      <c r="S10" s="142" t="s">
        <v>61</v>
      </c>
      <c r="T10" s="148">
        <v>1154.1069</v>
      </c>
      <c r="U10" s="62">
        <v>136.51312019150799</v>
      </c>
      <c r="V10" s="142" t="s">
        <v>105</v>
      </c>
      <c r="W10" s="156">
        <v>2309.2669999999998</v>
      </c>
      <c r="X10" s="64">
        <v>369.36799999999999</v>
      </c>
      <c r="Y10" s="65">
        <f t="shared" si="0"/>
        <v>1939.8989999999999</v>
      </c>
      <c r="Z10" s="66" t="s">
        <v>106</v>
      </c>
      <c r="AA10" s="142" t="s">
        <v>113</v>
      </c>
      <c r="AB10" s="156">
        <v>3781.7429999999999</v>
      </c>
      <c r="AC10" s="66" t="s">
        <v>115</v>
      </c>
      <c r="AD10" s="142" t="s">
        <v>68</v>
      </c>
      <c r="AE10" s="156">
        <v>81.153999999999996</v>
      </c>
      <c r="AF10" s="68">
        <v>12.6</v>
      </c>
      <c r="AG10" s="69">
        <v>0.41699999999999998</v>
      </c>
      <c r="AH10" s="70">
        <v>0.36399999999999999</v>
      </c>
      <c r="AI10" s="142" t="s">
        <v>97</v>
      </c>
      <c r="AJ10" s="155">
        <v>44384</v>
      </c>
      <c r="AK10" s="72">
        <v>117.3</v>
      </c>
      <c r="AL10" s="73">
        <v>0.86755277560594202</v>
      </c>
      <c r="AM10" s="70">
        <v>0.83980733374766903</v>
      </c>
      <c r="AN10" s="142" t="s">
        <v>97</v>
      </c>
      <c r="AO10" s="156">
        <v>16.600000000000001</v>
      </c>
      <c r="AP10" s="74">
        <v>107.2</v>
      </c>
      <c r="AQ10" s="142" t="s">
        <v>118</v>
      </c>
      <c r="AR10" s="157">
        <v>315</v>
      </c>
      <c r="AS10" s="76">
        <v>48.8</v>
      </c>
      <c r="AT10" s="69">
        <v>5.0000000000000001E-3</v>
      </c>
      <c r="AU10" s="77">
        <v>0.01</v>
      </c>
    </row>
    <row r="11" spans="1:49" s="15" customFormat="1" ht="13.5" customHeight="1" x14ac:dyDescent="0.25">
      <c r="A11" s="142" t="s">
        <v>109</v>
      </c>
      <c r="B11" s="143">
        <v>3584.6044000000002</v>
      </c>
      <c r="C11" s="58">
        <v>188.2</v>
      </c>
      <c r="D11" s="142" t="s">
        <v>61</v>
      </c>
      <c r="E11" s="143">
        <v>6231.9</v>
      </c>
      <c r="F11" s="58">
        <v>166.8</v>
      </c>
      <c r="G11" s="142" t="s">
        <v>87</v>
      </c>
      <c r="H11" s="148">
        <v>48.2</v>
      </c>
      <c r="I11" s="62" t="s">
        <v>77</v>
      </c>
      <c r="J11" s="142" t="s">
        <v>133</v>
      </c>
      <c r="K11" s="147">
        <v>34135</v>
      </c>
      <c r="L11" s="58" t="s">
        <v>85</v>
      </c>
      <c r="M11" s="142" t="s">
        <v>124</v>
      </c>
      <c r="N11" s="148">
        <v>86454.343599999993</v>
      </c>
      <c r="O11" s="62" t="s">
        <v>98</v>
      </c>
      <c r="P11" s="142" t="s">
        <v>110</v>
      </c>
      <c r="Q11" s="148">
        <v>1673.3</v>
      </c>
      <c r="R11" s="62">
        <v>125.1</v>
      </c>
      <c r="S11" s="142" t="s">
        <v>124</v>
      </c>
      <c r="T11" s="148">
        <v>101.47150000000001</v>
      </c>
      <c r="U11" s="62">
        <v>134.68476241040599</v>
      </c>
      <c r="V11" s="142" t="s">
        <v>113</v>
      </c>
      <c r="W11" s="156">
        <v>3726.22</v>
      </c>
      <c r="X11" s="64">
        <v>694.70299999999997</v>
      </c>
      <c r="Y11" s="65">
        <f t="shared" si="0"/>
        <v>3031.5169999999998</v>
      </c>
      <c r="Z11" s="66" t="s">
        <v>114</v>
      </c>
      <c r="AA11" s="142" t="s">
        <v>124</v>
      </c>
      <c r="AB11" s="156">
        <v>68248.126000000004</v>
      </c>
      <c r="AC11" s="66" t="s">
        <v>126</v>
      </c>
      <c r="AD11" s="142" t="s">
        <v>87</v>
      </c>
      <c r="AE11" s="156">
        <v>5.4489999999999998</v>
      </c>
      <c r="AF11" s="68">
        <v>15.5</v>
      </c>
      <c r="AG11" s="69">
        <v>0.185</v>
      </c>
      <c r="AH11" s="70">
        <v>0.28000000000000003</v>
      </c>
      <c r="AI11" s="142" t="s">
        <v>82</v>
      </c>
      <c r="AJ11" s="155">
        <v>38919</v>
      </c>
      <c r="AK11" s="72">
        <v>116.6</v>
      </c>
      <c r="AL11" s="73">
        <v>0.76073103987490198</v>
      </c>
      <c r="AM11" s="70">
        <v>0.73057799875699203</v>
      </c>
      <c r="AN11" s="142" t="s">
        <v>96</v>
      </c>
      <c r="AO11" s="156">
        <v>3.4</v>
      </c>
      <c r="AP11" s="74">
        <v>103.8</v>
      </c>
      <c r="AQ11" s="142" t="s">
        <v>83</v>
      </c>
      <c r="AR11" s="157">
        <v>366</v>
      </c>
      <c r="AS11" s="76">
        <v>48.9</v>
      </c>
      <c r="AT11" s="69">
        <v>5.0000000000000001E-3</v>
      </c>
      <c r="AU11" s="77">
        <v>0.01</v>
      </c>
    </row>
    <row r="12" spans="1:49" s="15" customFormat="1" ht="13.5" customHeight="1" x14ac:dyDescent="0.25">
      <c r="A12" s="142" t="s">
        <v>110</v>
      </c>
      <c r="B12" s="143">
        <v>1851.7191</v>
      </c>
      <c r="C12" s="58">
        <v>186.6</v>
      </c>
      <c r="D12" s="142" t="s">
        <v>129</v>
      </c>
      <c r="E12" s="143">
        <v>3232.3</v>
      </c>
      <c r="F12" s="58">
        <v>163.19999999999999</v>
      </c>
      <c r="G12" s="142" t="s">
        <v>97</v>
      </c>
      <c r="H12" s="148">
        <v>182.1</v>
      </c>
      <c r="I12" s="62" t="s">
        <v>98</v>
      </c>
      <c r="J12" s="142" t="s">
        <v>64</v>
      </c>
      <c r="K12" s="147">
        <v>606014</v>
      </c>
      <c r="L12" s="58" t="s">
        <v>65</v>
      </c>
      <c r="M12" s="142" t="s">
        <v>97</v>
      </c>
      <c r="N12" s="148">
        <v>466.85629999999998</v>
      </c>
      <c r="O12" s="62">
        <v>194.8</v>
      </c>
      <c r="P12" s="142" t="s">
        <v>108</v>
      </c>
      <c r="Q12" s="148">
        <v>2178.6999999999998</v>
      </c>
      <c r="R12" s="62">
        <v>124.9</v>
      </c>
      <c r="S12" s="142" t="s">
        <v>122</v>
      </c>
      <c r="T12" s="148">
        <v>0.81730000000000003</v>
      </c>
      <c r="U12" s="62">
        <v>131.44097780636901</v>
      </c>
      <c r="V12" s="142" t="s">
        <v>124</v>
      </c>
      <c r="W12" s="156">
        <v>66547.429000000004</v>
      </c>
      <c r="X12" s="64">
        <v>16920.391</v>
      </c>
      <c r="Y12" s="65">
        <f t="shared" si="0"/>
        <v>49627.038</v>
      </c>
      <c r="Z12" s="66" t="s">
        <v>65</v>
      </c>
      <c r="AA12" s="142" t="s">
        <v>105</v>
      </c>
      <c r="AB12" s="156">
        <v>2362.2469999999998</v>
      </c>
      <c r="AC12" s="66" t="s">
        <v>107</v>
      </c>
      <c r="AD12" s="142" t="s">
        <v>123</v>
      </c>
      <c r="AE12" s="156">
        <v>10.488</v>
      </c>
      <c r="AF12" s="68">
        <v>15.5</v>
      </c>
      <c r="AG12" s="69">
        <v>0.23100000000000001</v>
      </c>
      <c r="AH12" s="70">
        <v>0.42899999999999999</v>
      </c>
      <c r="AI12" s="142" t="s">
        <v>113</v>
      </c>
      <c r="AJ12" s="155">
        <v>37707</v>
      </c>
      <c r="AK12" s="72">
        <v>116.3</v>
      </c>
      <c r="AL12" s="73">
        <v>0.73704065676309605</v>
      </c>
      <c r="AM12" s="70">
        <v>0.71752641392169103</v>
      </c>
      <c r="AN12" s="142" t="s">
        <v>111</v>
      </c>
      <c r="AO12" s="156">
        <v>6.6</v>
      </c>
      <c r="AP12" s="74">
        <v>103.6</v>
      </c>
      <c r="AQ12" s="142" t="s">
        <v>61</v>
      </c>
      <c r="AR12" s="157">
        <v>3460</v>
      </c>
      <c r="AS12" s="76">
        <v>53.6</v>
      </c>
      <c r="AT12" s="69">
        <v>6.0000000000000001E-3</v>
      </c>
      <c r="AU12" s="77">
        <v>1.0999999999999999E-2</v>
      </c>
    </row>
    <row r="13" spans="1:49" s="15" customFormat="1" ht="13.5" customHeight="1" x14ac:dyDescent="0.25">
      <c r="A13" s="142" t="s">
        <v>118</v>
      </c>
      <c r="B13" s="143">
        <v>157378.87299999999</v>
      </c>
      <c r="C13" s="58">
        <v>185.1</v>
      </c>
      <c r="D13" s="142" t="s">
        <v>88</v>
      </c>
      <c r="E13" s="143">
        <v>5286.7</v>
      </c>
      <c r="F13" s="58">
        <v>161.30000000000001</v>
      </c>
      <c r="G13" s="142" t="s">
        <v>121</v>
      </c>
      <c r="H13" s="148">
        <v>2418.1999999999998</v>
      </c>
      <c r="I13" s="62">
        <v>191.3</v>
      </c>
      <c r="J13" s="142" t="s">
        <v>118</v>
      </c>
      <c r="K13" s="147">
        <v>97910</v>
      </c>
      <c r="L13" s="58" t="s">
        <v>107</v>
      </c>
      <c r="M13" s="142" t="s">
        <v>123</v>
      </c>
      <c r="N13" s="148">
        <v>44.904600000000002</v>
      </c>
      <c r="O13" s="62">
        <v>187.1</v>
      </c>
      <c r="P13" s="233" t="s">
        <v>90</v>
      </c>
      <c r="Q13" s="235">
        <v>4957.2</v>
      </c>
      <c r="R13" s="218">
        <v>123.4</v>
      </c>
      <c r="S13" s="142" t="s">
        <v>59</v>
      </c>
      <c r="T13" s="148">
        <v>380.4246</v>
      </c>
      <c r="U13" s="62">
        <v>122.421235042261</v>
      </c>
      <c r="V13" s="142" t="s">
        <v>104</v>
      </c>
      <c r="W13" s="156">
        <v>337.00200000000001</v>
      </c>
      <c r="X13" s="64">
        <v>89.081000000000003</v>
      </c>
      <c r="Y13" s="65">
        <f t="shared" si="0"/>
        <v>247.92099999999999</v>
      </c>
      <c r="Z13" s="66" t="s">
        <v>89</v>
      </c>
      <c r="AA13" s="142" t="s">
        <v>104</v>
      </c>
      <c r="AB13" s="156">
        <v>391.565</v>
      </c>
      <c r="AC13" s="66" t="s">
        <v>66</v>
      </c>
      <c r="AD13" s="142" t="s">
        <v>100</v>
      </c>
      <c r="AE13" s="156">
        <v>4.9119999999999999</v>
      </c>
      <c r="AF13" s="68">
        <v>17.2</v>
      </c>
      <c r="AG13" s="69">
        <v>0.182</v>
      </c>
      <c r="AH13" s="70">
        <v>0.20799999999999999</v>
      </c>
      <c r="AI13" s="142" t="s">
        <v>133</v>
      </c>
      <c r="AJ13" s="155">
        <v>39493</v>
      </c>
      <c r="AK13" s="72">
        <v>116.2</v>
      </c>
      <c r="AL13" s="73">
        <v>0.77195074276778697</v>
      </c>
      <c r="AM13" s="70">
        <v>0.75654798899050002</v>
      </c>
      <c r="AN13" s="142" t="s">
        <v>123</v>
      </c>
      <c r="AO13" s="156">
        <v>5.5</v>
      </c>
      <c r="AP13" s="74">
        <v>103.5</v>
      </c>
      <c r="AQ13" s="142" t="s">
        <v>96</v>
      </c>
      <c r="AR13" s="157">
        <v>109</v>
      </c>
      <c r="AS13" s="76">
        <v>56.2</v>
      </c>
      <c r="AT13" s="69">
        <v>6.0000000000000001E-3</v>
      </c>
      <c r="AU13" s="77">
        <v>1.0999999999999999E-2</v>
      </c>
    </row>
    <row r="14" spans="1:49" s="15" customFormat="1" ht="13.5" customHeight="1" x14ac:dyDescent="0.25">
      <c r="A14" s="142" t="s">
        <v>133</v>
      </c>
      <c r="B14" s="143">
        <v>10061.8285</v>
      </c>
      <c r="C14" s="58">
        <v>166.1</v>
      </c>
      <c r="D14" s="142" t="s">
        <v>116</v>
      </c>
      <c r="E14" s="143">
        <v>619.6</v>
      </c>
      <c r="F14" s="58">
        <v>157.5</v>
      </c>
      <c r="G14" s="142" t="s">
        <v>59</v>
      </c>
      <c r="H14" s="148">
        <v>165.4</v>
      </c>
      <c r="I14" s="62">
        <v>136</v>
      </c>
      <c r="J14" s="142" t="s">
        <v>130</v>
      </c>
      <c r="K14" s="147">
        <v>97953</v>
      </c>
      <c r="L14" s="58" t="s">
        <v>94</v>
      </c>
      <c r="M14" s="142" t="s">
        <v>96</v>
      </c>
      <c r="N14" s="148">
        <v>12.664999999999999</v>
      </c>
      <c r="O14" s="62">
        <v>172.7</v>
      </c>
      <c r="P14" s="142" t="s">
        <v>123</v>
      </c>
      <c r="Q14" s="148">
        <v>1729.9</v>
      </c>
      <c r="R14" s="62">
        <v>123.2</v>
      </c>
      <c r="S14" s="142" t="s">
        <v>130</v>
      </c>
      <c r="T14" s="148">
        <v>2071.6925999999999</v>
      </c>
      <c r="U14" s="62">
        <v>113.40493611294799</v>
      </c>
      <c r="V14" s="142" t="s">
        <v>92</v>
      </c>
      <c r="W14" s="156">
        <v>3248.0740000000001</v>
      </c>
      <c r="X14" s="64">
        <v>917.68200000000002</v>
      </c>
      <c r="Y14" s="65">
        <f t="shared" si="0"/>
        <v>2330.3919999999998</v>
      </c>
      <c r="Z14" s="66" t="s">
        <v>94</v>
      </c>
      <c r="AA14" s="142" t="s">
        <v>122</v>
      </c>
      <c r="AB14" s="156">
        <v>703.27099999999996</v>
      </c>
      <c r="AC14" s="66" t="s">
        <v>73</v>
      </c>
      <c r="AD14" s="142" t="s">
        <v>105</v>
      </c>
      <c r="AE14" s="156">
        <v>52.98</v>
      </c>
      <c r="AF14" s="68">
        <v>19</v>
      </c>
      <c r="AG14" s="69">
        <v>0.27800000000000002</v>
      </c>
      <c r="AH14" s="70">
        <v>0.38900000000000001</v>
      </c>
      <c r="AI14" s="142" t="s">
        <v>134</v>
      </c>
      <c r="AJ14" s="155">
        <v>38009</v>
      </c>
      <c r="AK14" s="72">
        <v>116.2</v>
      </c>
      <c r="AL14" s="73">
        <v>0.742943706020328</v>
      </c>
      <c r="AM14" s="70">
        <v>0.72611648761431202</v>
      </c>
      <c r="AN14" s="142" t="s">
        <v>61</v>
      </c>
      <c r="AO14" s="156">
        <v>308.8</v>
      </c>
      <c r="AP14" s="74">
        <v>102.9</v>
      </c>
      <c r="AQ14" s="142" t="s">
        <v>134</v>
      </c>
      <c r="AR14" s="157">
        <v>142</v>
      </c>
      <c r="AS14" s="76">
        <v>56.8</v>
      </c>
      <c r="AT14" s="69">
        <v>8.0000000000000002E-3</v>
      </c>
      <c r="AU14" s="77">
        <v>1.4E-2</v>
      </c>
    </row>
    <row r="15" spans="1:49" s="15" customFormat="1" ht="13.5" customHeight="1" x14ac:dyDescent="0.25">
      <c r="A15" s="142" t="s">
        <v>105</v>
      </c>
      <c r="B15" s="143">
        <v>8022.5487999999996</v>
      </c>
      <c r="C15" s="58">
        <v>164.6</v>
      </c>
      <c r="D15" s="142" t="s">
        <v>104</v>
      </c>
      <c r="E15" s="143">
        <v>1858.9</v>
      </c>
      <c r="F15" s="58">
        <v>153.9</v>
      </c>
      <c r="G15" s="142" t="s">
        <v>56</v>
      </c>
      <c r="H15" s="148">
        <v>1283.8</v>
      </c>
      <c r="I15" s="60">
        <v>133.30000000000001</v>
      </c>
      <c r="J15" s="142" t="s">
        <v>84</v>
      </c>
      <c r="K15" s="147">
        <v>50037</v>
      </c>
      <c r="L15" s="58" t="s">
        <v>86</v>
      </c>
      <c r="M15" s="142" t="s">
        <v>76</v>
      </c>
      <c r="N15" s="148">
        <v>94.246399999999994</v>
      </c>
      <c r="O15" s="62">
        <v>169.1</v>
      </c>
      <c r="P15" s="142" t="s">
        <v>88</v>
      </c>
      <c r="Q15" s="148">
        <v>1785</v>
      </c>
      <c r="R15" s="62">
        <v>118.9</v>
      </c>
      <c r="S15" s="158" t="s">
        <v>49</v>
      </c>
      <c r="T15" s="159">
        <v>56196.205099999999</v>
      </c>
      <c r="U15" s="160">
        <v>106.713559961261</v>
      </c>
      <c r="V15" s="142" t="s">
        <v>71</v>
      </c>
      <c r="W15" s="156">
        <v>771.30399999999997</v>
      </c>
      <c r="X15" s="64">
        <v>270.262</v>
      </c>
      <c r="Y15" s="65">
        <f t="shared" si="0"/>
        <v>501.04199999999997</v>
      </c>
      <c r="Z15" s="66" t="s">
        <v>73</v>
      </c>
      <c r="AA15" s="142" t="s">
        <v>134</v>
      </c>
      <c r="AB15" s="156">
        <v>1125.1980000000001</v>
      </c>
      <c r="AC15" s="66" t="s">
        <v>73</v>
      </c>
      <c r="AD15" s="142" t="s">
        <v>83</v>
      </c>
      <c r="AE15" s="156">
        <v>42.046999999999997</v>
      </c>
      <c r="AF15" s="68">
        <v>20.3</v>
      </c>
      <c r="AG15" s="69">
        <v>0.16700000000000001</v>
      </c>
      <c r="AH15" s="70">
        <v>0.30299999999999999</v>
      </c>
      <c r="AI15" s="142" t="s">
        <v>95</v>
      </c>
      <c r="AJ15" s="155">
        <v>39210</v>
      </c>
      <c r="AK15" s="72">
        <v>116</v>
      </c>
      <c r="AL15" s="73">
        <v>0.76641907740422199</v>
      </c>
      <c r="AM15" s="82">
        <v>0.74467282251620404</v>
      </c>
      <c r="AN15" s="142" t="s">
        <v>67</v>
      </c>
      <c r="AO15" s="156">
        <v>15.9</v>
      </c>
      <c r="AP15" s="74">
        <v>102.9</v>
      </c>
      <c r="AQ15" s="142" t="s">
        <v>131</v>
      </c>
      <c r="AR15" s="157">
        <v>144</v>
      </c>
      <c r="AS15" s="76">
        <v>57.1</v>
      </c>
      <c r="AT15" s="69">
        <v>7.0000000000000001E-3</v>
      </c>
      <c r="AU15" s="77">
        <v>1.2E-2</v>
      </c>
    </row>
    <row r="16" spans="1:49" s="15" customFormat="1" ht="13.5" customHeight="1" x14ac:dyDescent="0.25">
      <c r="A16" s="142" t="s">
        <v>87</v>
      </c>
      <c r="B16" s="143">
        <v>11467.420700000001</v>
      </c>
      <c r="C16" s="58">
        <v>158.30000000000001</v>
      </c>
      <c r="D16" s="142" t="s">
        <v>121</v>
      </c>
      <c r="E16" s="143">
        <v>6824.1</v>
      </c>
      <c r="F16" s="58">
        <v>147.6</v>
      </c>
      <c r="G16" s="142" t="s">
        <v>131</v>
      </c>
      <c r="H16" s="148">
        <v>464.6</v>
      </c>
      <c r="I16" s="62">
        <v>124.3</v>
      </c>
      <c r="J16" s="142" t="s">
        <v>111</v>
      </c>
      <c r="K16" s="147">
        <v>13000</v>
      </c>
      <c r="L16" s="58" t="s">
        <v>112</v>
      </c>
      <c r="M16" s="142" t="s">
        <v>68</v>
      </c>
      <c r="N16" s="148">
        <v>29.260300000000001</v>
      </c>
      <c r="O16" s="62">
        <v>159.6</v>
      </c>
      <c r="P16" s="142" t="s">
        <v>71</v>
      </c>
      <c r="Q16" s="148">
        <v>1272.7</v>
      </c>
      <c r="R16" s="62">
        <v>117.7</v>
      </c>
      <c r="S16" s="142" t="s">
        <v>84</v>
      </c>
      <c r="T16" s="148">
        <v>135.66579999999999</v>
      </c>
      <c r="U16" s="62">
        <v>102.939875393899</v>
      </c>
      <c r="V16" s="142" t="s">
        <v>122</v>
      </c>
      <c r="W16" s="156">
        <v>683.59699999999998</v>
      </c>
      <c r="X16" s="64">
        <v>239.18100000000001</v>
      </c>
      <c r="Y16" s="65">
        <f t="shared" si="0"/>
        <v>444.41599999999994</v>
      </c>
      <c r="Z16" s="66" t="s">
        <v>73</v>
      </c>
      <c r="AA16" s="142" t="s">
        <v>71</v>
      </c>
      <c r="AB16" s="156">
        <v>841.51099999999997</v>
      </c>
      <c r="AC16" s="66" t="s">
        <v>74</v>
      </c>
      <c r="AD16" s="142" t="s">
        <v>95</v>
      </c>
      <c r="AE16" s="156">
        <v>45.478999999999999</v>
      </c>
      <c r="AF16" s="68">
        <v>22.1</v>
      </c>
      <c r="AG16" s="69">
        <v>0.23799999999999999</v>
      </c>
      <c r="AH16" s="70">
        <v>0.13</v>
      </c>
      <c r="AI16" s="233" t="s">
        <v>90</v>
      </c>
      <c r="AJ16" s="239">
        <v>40589</v>
      </c>
      <c r="AK16" s="227">
        <v>115.8</v>
      </c>
      <c r="AL16" s="228">
        <v>0.79337372947615303</v>
      </c>
      <c r="AM16" s="225">
        <v>0.77743496404155199</v>
      </c>
      <c r="AN16" s="142" t="s">
        <v>124</v>
      </c>
      <c r="AO16" s="156">
        <v>30.7</v>
      </c>
      <c r="AP16" s="74">
        <v>102.8</v>
      </c>
      <c r="AQ16" s="142" t="s">
        <v>109</v>
      </c>
      <c r="AR16" s="157">
        <v>230</v>
      </c>
      <c r="AS16" s="76">
        <v>57.6</v>
      </c>
      <c r="AT16" s="69">
        <v>5.0000000000000001E-3</v>
      </c>
      <c r="AU16" s="77">
        <v>8.9999999999999993E-3</v>
      </c>
    </row>
    <row r="17" spans="1:47" s="15" customFormat="1" ht="13.5" customHeight="1" x14ac:dyDescent="0.25">
      <c r="A17" s="142" t="s">
        <v>97</v>
      </c>
      <c r="B17" s="143">
        <v>10717.611800000001</v>
      </c>
      <c r="C17" s="58">
        <v>152.19999999999999</v>
      </c>
      <c r="D17" s="142" t="s">
        <v>87</v>
      </c>
      <c r="E17" s="143">
        <v>908.1</v>
      </c>
      <c r="F17" s="58">
        <v>141.5</v>
      </c>
      <c r="G17" s="142" t="s">
        <v>64</v>
      </c>
      <c r="H17" s="148">
        <v>5526.5</v>
      </c>
      <c r="I17" s="62">
        <v>118.2</v>
      </c>
      <c r="J17" s="142" t="s">
        <v>83</v>
      </c>
      <c r="K17" s="147">
        <v>177186</v>
      </c>
      <c r="L17" s="58" t="s">
        <v>73</v>
      </c>
      <c r="M17" s="142" t="s">
        <v>82</v>
      </c>
      <c r="N17" s="148">
        <v>234.84059999999999</v>
      </c>
      <c r="O17" s="62">
        <v>147.1</v>
      </c>
      <c r="P17" s="142" t="s">
        <v>118</v>
      </c>
      <c r="Q17" s="148">
        <v>6168.3</v>
      </c>
      <c r="R17" s="62">
        <v>115.1</v>
      </c>
      <c r="S17" s="142" t="s">
        <v>56</v>
      </c>
      <c r="T17" s="148">
        <v>4031.3247000000001</v>
      </c>
      <c r="U17" s="62">
        <v>100.032918129664</v>
      </c>
      <c r="V17" s="142" t="s">
        <v>134</v>
      </c>
      <c r="W17" s="156">
        <v>1121.674</v>
      </c>
      <c r="X17" s="64">
        <v>402.60500000000002</v>
      </c>
      <c r="Y17" s="65">
        <f t="shared" si="0"/>
        <v>719.06899999999996</v>
      </c>
      <c r="Z17" s="66" t="s">
        <v>73</v>
      </c>
      <c r="AA17" s="142" t="s">
        <v>129</v>
      </c>
      <c r="AB17" s="156">
        <v>1556.8520000000001</v>
      </c>
      <c r="AC17" s="66" t="s">
        <v>74</v>
      </c>
      <c r="AD17" s="142" t="s">
        <v>92</v>
      </c>
      <c r="AE17" s="156">
        <v>216.53899999999999</v>
      </c>
      <c r="AF17" s="68">
        <v>43.2</v>
      </c>
      <c r="AG17" s="69">
        <v>0.36399999999999999</v>
      </c>
      <c r="AH17" s="70">
        <v>0.47599999999999998</v>
      </c>
      <c r="AI17" s="142" t="s">
        <v>121</v>
      </c>
      <c r="AJ17" s="155">
        <v>45175</v>
      </c>
      <c r="AK17" s="72">
        <v>115.3</v>
      </c>
      <c r="AL17" s="73">
        <v>0.88301407349491801</v>
      </c>
      <c r="AM17" s="70">
        <v>0.86462310219302096</v>
      </c>
      <c r="AN17" s="142" t="s">
        <v>121</v>
      </c>
      <c r="AO17" s="156">
        <v>21.8</v>
      </c>
      <c r="AP17" s="74">
        <v>102.4</v>
      </c>
      <c r="AQ17" s="142" t="s">
        <v>76</v>
      </c>
      <c r="AR17" s="157">
        <v>120</v>
      </c>
      <c r="AS17" s="76">
        <v>57.7</v>
      </c>
      <c r="AT17" s="69">
        <v>5.0000000000000001E-3</v>
      </c>
      <c r="AU17" s="77">
        <v>8.0000000000000002E-3</v>
      </c>
    </row>
    <row r="18" spans="1:47" s="15" customFormat="1" ht="13.5" customHeight="1" x14ac:dyDescent="0.25">
      <c r="A18" s="142" t="s">
        <v>75</v>
      </c>
      <c r="B18" s="143">
        <v>29438.6325</v>
      </c>
      <c r="C18" s="58">
        <v>150.1</v>
      </c>
      <c r="D18" s="142" t="s">
        <v>105</v>
      </c>
      <c r="E18" s="143">
        <v>3086.2</v>
      </c>
      <c r="F18" s="58">
        <v>136.80000000000001</v>
      </c>
      <c r="G18" s="142" t="s">
        <v>82</v>
      </c>
      <c r="H18" s="148">
        <v>2295.4</v>
      </c>
      <c r="I18" s="62">
        <v>113.9</v>
      </c>
      <c r="J18" s="142" t="s">
        <v>68</v>
      </c>
      <c r="K18" s="147">
        <v>37237</v>
      </c>
      <c r="L18" s="58" t="s">
        <v>70</v>
      </c>
      <c r="M18" s="142" t="s">
        <v>122</v>
      </c>
      <c r="N18" s="148">
        <v>7.1387</v>
      </c>
      <c r="O18" s="62">
        <v>139.69999999999999</v>
      </c>
      <c r="P18" s="142" t="s">
        <v>134</v>
      </c>
      <c r="Q18" s="148">
        <v>1038.2</v>
      </c>
      <c r="R18" s="62">
        <v>114.8</v>
      </c>
      <c r="S18" s="142" t="s">
        <v>51</v>
      </c>
      <c r="T18" s="148">
        <v>4480.3919999999998</v>
      </c>
      <c r="U18" s="62">
        <v>95.282131012781306</v>
      </c>
      <c r="V18" s="142" t="s">
        <v>129</v>
      </c>
      <c r="W18" s="156">
        <v>1537.232</v>
      </c>
      <c r="X18" s="64">
        <v>576.26300000000003</v>
      </c>
      <c r="Y18" s="65">
        <f t="shared" si="0"/>
        <v>960.96899999999994</v>
      </c>
      <c r="Z18" s="66" t="s">
        <v>74</v>
      </c>
      <c r="AA18" s="142" t="s">
        <v>76</v>
      </c>
      <c r="AB18" s="156">
        <v>667.00900000000001</v>
      </c>
      <c r="AC18" s="66" t="s">
        <v>70</v>
      </c>
      <c r="AD18" s="142" t="s">
        <v>67</v>
      </c>
      <c r="AE18" s="156">
        <v>110.404</v>
      </c>
      <c r="AF18" s="68">
        <v>45.8</v>
      </c>
      <c r="AG18" s="69">
        <v>0.45800000000000002</v>
      </c>
      <c r="AH18" s="70">
        <v>0.24</v>
      </c>
      <c r="AI18" s="142" t="s">
        <v>83</v>
      </c>
      <c r="AJ18" s="155">
        <v>44148</v>
      </c>
      <c r="AK18" s="72">
        <v>115</v>
      </c>
      <c r="AL18" s="73">
        <v>0.86293979671618404</v>
      </c>
      <c r="AM18" s="70">
        <v>0.85199325224185396</v>
      </c>
      <c r="AN18" s="142" t="s">
        <v>75</v>
      </c>
      <c r="AO18" s="156">
        <v>14.8</v>
      </c>
      <c r="AP18" s="74">
        <v>102.1</v>
      </c>
      <c r="AQ18" s="142" t="s">
        <v>105</v>
      </c>
      <c r="AR18" s="157">
        <v>215</v>
      </c>
      <c r="AS18" s="76">
        <v>60.4</v>
      </c>
      <c r="AT18" s="69">
        <v>7.0000000000000001E-3</v>
      </c>
      <c r="AU18" s="77">
        <v>1.0999999999999999E-2</v>
      </c>
    </row>
    <row r="19" spans="1:47" s="15" customFormat="1" ht="13.5" customHeight="1" x14ac:dyDescent="0.25">
      <c r="A19" s="142" t="s">
        <v>68</v>
      </c>
      <c r="B19" s="143">
        <v>1850.3317999999999</v>
      </c>
      <c r="C19" s="58">
        <v>149.6</v>
      </c>
      <c r="D19" s="142" t="s">
        <v>79</v>
      </c>
      <c r="E19" s="143">
        <v>5515.9</v>
      </c>
      <c r="F19" s="58">
        <v>132.30000000000001</v>
      </c>
      <c r="G19" s="142" t="s">
        <v>79</v>
      </c>
      <c r="H19" s="148">
        <v>133.69999999999999</v>
      </c>
      <c r="I19" s="62">
        <v>110.7</v>
      </c>
      <c r="J19" s="142" t="s">
        <v>75</v>
      </c>
      <c r="K19" s="147">
        <v>65242</v>
      </c>
      <c r="L19" s="58" t="s">
        <v>70</v>
      </c>
      <c r="M19" s="142" t="s">
        <v>54</v>
      </c>
      <c r="N19" s="148">
        <v>316.67950000000002</v>
      </c>
      <c r="O19" s="62">
        <v>126.3</v>
      </c>
      <c r="P19" s="142" t="s">
        <v>116</v>
      </c>
      <c r="Q19" s="148">
        <v>2317.1999999999998</v>
      </c>
      <c r="R19" s="62">
        <v>114.5</v>
      </c>
      <c r="S19" s="142" t="s">
        <v>64</v>
      </c>
      <c r="T19" s="148">
        <v>33259.479899999998</v>
      </c>
      <c r="U19" s="62">
        <v>82.082238468880405</v>
      </c>
      <c r="V19" s="142" t="s">
        <v>87</v>
      </c>
      <c r="W19" s="156">
        <v>2036.0909999999999</v>
      </c>
      <c r="X19" s="64">
        <v>795.18299999999999</v>
      </c>
      <c r="Y19" s="65">
        <f t="shared" si="0"/>
        <v>1240.9079999999999</v>
      </c>
      <c r="Z19" s="66" t="s">
        <v>70</v>
      </c>
      <c r="AA19" s="142" t="s">
        <v>131</v>
      </c>
      <c r="AB19" s="156">
        <v>2084.2689999999998</v>
      </c>
      <c r="AC19" s="66" t="s">
        <v>70</v>
      </c>
      <c r="AD19" s="142" t="s">
        <v>108</v>
      </c>
      <c r="AE19" s="156">
        <v>0.74299999999999999</v>
      </c>
      <c r="AF19" s="68">
        <v>46.3</v>
      </c>
      <c r="AG19" s="69">
        <v>0.13300000000000001</v>
      </c>
      <c r="AH19" s="70">
        <v>0.26700000000000002</v>
      </c>
      <c r="AI19" s="142" t="s">
        <v>96</v>
      </c>
      <c r="AJ19" s="155">
        <v>35263</v>
      </c>
      <c r="AK19" s="72">
        <v>115</v>
      </c>
      <c r="AL19" s="81">
        <v>0.68926896012509797</v>
      </c>
      <c r="AM19" s="83">
        <v>0.68629583592293397</v>
      </c>
      <c r="AN19" s="233" t="s">
        <v>90</v>
      </c>
      <c r="AO19" s="237">
        <v>16.3</v>
      </c>
      <c r="AP19" s="229">
        <v>101.7</v>
      </c>
      <c r="AQ19" s="142" t="s">
        <v>82</v>
      </c>
      <c r="AR19" s="157">
        <v>419</v>
      </c>
      <c r="AS19" s="76">
        <v>61.7</v>
      </c>
      <c r="AT19" s="69">
        <v>8.0000000000000002E-3</v>
      </c>
      <c r="AU19" s="77">
        <v>1.2999999999999999E-2</v>
      </c>
    </row>
    <row r="20" spans="1:47" s="15" customFormat="1" ht="13.5" customHeight="1" x14ac:dyDescent="0.25">
      <c r="A20" s="142" t="s">
        <v>51</v>
      </c>
      <c r="B20" s="143">
        <v>1853.6033</v>
      </c>
      <c r="C20" s="58">
        <v>146.5</v>
      </c>
      <c r="D20" s="142" t="s">
        <v>71</v>
      </c>
      <c r="E20" s="143">
        <v>2050.6999999999998</v>
      </c>
      <c r="F20" s="58">
        <v>131.69999999999999</v>
      </c>
      <c r="G20" s="142" t="s">
        <v>67</v>
      </c>
      <c r="H20" s="148">
        <v>93.8</v>
      </c>
      <c r="I20" s="62">
        <v>100.5</v>
      </c>
      <c r="J20" s="142" t="s">
        <v>121</v>
      </c>
      <c r="K20" s="147">
        <v>46067</v>
      </c>
      <c r="L20" s="58" t="s">
        <v>70</v>
      </c>
      <c r="M20" s="158" t="s">
        <v>49</v>
      </c>
      <c r="N20" s="159">
        <v>429174.3677</v>
      </c>
      <c r="O20" s="160">
        <v>122.5</v>
      </c>
      <c r="P20" s="142" t="s">
        <v>75</v>
      </c>
      <c r="Q20" s="148">
        <v>6092</v>
      </c>
      <c r="R20" s="62">
        <v>114</v>
      </c>
      <c r="S20" s="142" t="s">
        <v>63</v>
      </c>
      <c r="T20" s="148">
        <v>38.570300000000003</v>
      </c>
      <c r="U20" s="62">
        <v>46.280324355716203</v>
      </c>
      <c r="V20" s="142" t="s">
        <v>131</v>
      </c>
      <c r="W20" s="156">
        <v>2081.1039999999998</v>
      </c>
      <c r="X20" s="64">
        <v>808.70899999999995</v>
      </c>
      <c r="Y20" s="65">
        <f t="shared" si="0"/>
        <v>1272.395</v>
      </c>
      <c r="Z20" s="66" t="s">
        <v>70</v>
      </c>
      <c r="AA20" s="142" t="s">
        <v>121</v>
      </c>
      <c r="AB20" s="156">
        <v>5060.0330000000004</v>
      </c>
      <c r="AC20" s="66" t="s">
        <v>77</v>
      </c>
      <c r="AD20" s="142" t="s">
        <v>79</v>
      </c>
      <c r="AE20" s="156">
        <v>155.863</v>
      </c>
      <c r="AF20" s="68">
        <v>52.5</v>
      </c>
      <c r="AG20" s="69">
        <v>0.375</v>
      </c>
      <c r="AH20" s="70">
        <v>0.25</v>
      </c>
      <c r="AI20" s="142" t="s">
        <v>109</v>
      </c>
      <c r="AJ20" s="155">
        <v>38499</v>
      </c>
      <c r="AK20" s="72">
        <v>114.8</v>
      </c>
      <c r="AL20" s="73">
        <v>0.75252150117279104</v>
      </c>
      <c r="AM20" s="70">
        <v>0.74418449791352204</v>
      </c>
      <c r="AN20" s="142" t="s">
        <v>131</v>
      </c>
      <c r="AO20" s="156">
        <v>4.9000000000000004</v>
      </c>
      <c r="AP20" s="74">
        <v>101.4</v>
      </c>
      <c r="AQ20" s="142" t="s">
        <v>108</v>
      </c>
      <c r="AR20" s="157">
        <v>352</v>
      </c>
      <c r="AS20" s="76">
        <v>62.2</v>
      </c>
      <c r="AT20" s="69">
        <v>0.01</v>
      </c>
      <c r="AU20" s="77">
        <v>1.6E-2</v>
      </c>
    </row>
    <row r="21" spans="1:47" s="15" customFormat="1" ht="13.5" customHeight="1" x14ac:dyDescent="0.25">
      <c r="A21" s="142" t="s">
        <v>113</v>
      </c>
      <c r="B21" s="143">
        <v>6331.1180999999997</v>
      </c>
      <c r="C21" s="58">
        <v>139.5</v>
      </c>
      <c r="D21" s="142" t="s">
        <v>96</v>
      </c>
      <c r="E21" s="143">
        <v>1689.5</v>
      </c>
      <c r="F21" s="58">
        <v>131.1</v>
      </c>
      <c r="G21" s="142" t="s">
        <v>109</v>
      </c>
      <c r="H21" s="148">
        <v>48.7</v>
      </c>
      <c r="I21" s="62">
        <v>98.9</v>
      </c>
      <c r="J21" s="142" t="s">
        <v>100</v>
      </c>
      <c r="K21" s="147">
        <v>23434</v>
      </c>
      <c r="L21" s="58" t="s">
        <v>60</v>
      </c>
      <c r="M21" s="142" t="s">
        <v>127</v>
      </c>
      <c r="N21" s="148">
        <v>348.21620000000001</v>
      </c>
      <c r="O21" s="62">
        <v>121.5</v>
      </c>
      <c r="P21" s="142" t="s">
        <v>121</v>
      </c>
      <c r="Q21" s="148">
        <v>7491.8</v>
      </c>
      <c r="R21" s="62">
        <v>114</v>
      </c>
      <c r="S21" s="142" t="s">
        <v>68</v>
      </c>
      <c r="T21" s="148">
        <v>19.096399999999999</v>
      </c>
      <c r="U21" s="62">
        <v>29.500619475315201</v>
      </c>
      <c r="V21" s="142" t="s">
        <v>76</v>
      </c>
      <c r="W21" s="156">
        <v>648.62199999999996</v>
      </c>
      <c r="X21" s="64">
        <v>255.595</v>
      </c>
      <c r="Y21" s="65">
        <f t="shared" si="0"/>
        <v>393.02699999999993</v>
      </c>
      <c r="Z21" s="66" t="s">
        <v>77</v>
      </c>
      <c r="AA21" s="142" t="s">
        <v>87</v>
      </c>
      <c r="AB21" s="156">
        <v>2041.54</v>
      </c>
      <c r="AC21" s="66" t="s">
        <v>60</v>
      </c>
      <c r="AD21" s="142" t="s">
        <v>82</v>
      </c>
      <c r="AE21" s="156">
        <v>20.568000000000001</v>
      </c>
      <c r="AF21" s="68">
        <v>60.7</v>
      </c>
      <c r="AG21" s="69">
        <v>0.10299999999999999</v>
      </c>
      <c r="AH21" s="70">
        <v>0.16700000000000001</v>
      </c>
      <c r="AI21" s="142" t="s">
        <v>129</v>
      </c>
      <c r="AJ21" s="155">
        <v>41376</v>
      </c>
      <c r="AK21" s="72">
        <v>114.6</v>
      </c>
      <c r="AL21" s="73">
        <v>0.808756841282252</v>
      </c>
      <c r="AM21" s="70">
        <v>0.80280564680813304</v>
      </c>
      <c r="AN21" s="142" t="s">
        <v>109</v>
      </c>
      <c r="AO21" s="156">
        <v>11.4</v>
      </c>
      <c r="AP21" s="74">
        <v>101.3</v>
      </c>
      <c r="AQ21" s="142" t="s">
        <v>124</v>
      </c>
      <c r="AR21" s="157">
        <v>218</v>
      </c>
      <c r="AS21" s="76">
        <v>62.3</v>
      </c>
      <c r="AT21" s="69">
        <v>3.0000000000000001E-3</v>
      </c>
      <c r="AU21" s="77">
        <v>5.0000000000000001E-3</v>
      </c>
    </row>
    <row r="22" spans="1:47" s="15" customFormat="1" ht="13.5" customHeight="1" x14ac:dyDescent="0.25">
      <c r="A22" s="142" t="s">
        <v>121</v>
      </c>
      <c r="B22" s="143">
        <v>120085.1836</v>
      </c>
      <c r="C22" s="58">
        <v>138.6</v>
      </c>
      <c r="D22" s="233" t="s">
        <v>90</v>
      </c>
      <c r="E22" s="234">
        <v>9813.4</v>
      </c>
      <c r="F22" s="216">
        <v>129.9</v>
      </c>
      <c r="G22" s="142" t="s">
        <v>95</v>
      </c>
      <c r="H22" s="148">
        <v>2996.5</v>
      </c>
      <c r="I22" s="62">
        <v>98.1</v>
      </c>
      <c r="J22" s="142" t="s">
        <v>109</v>
      </c>
      <c r="K22" s="147">
        <v>28598</v>
      </c>
      <c r="L22" s="58" t="s">
        <v>60</v>
      </c>
      <c r="M22" s="142" t="s">
        <v>108</v>
      </c>
      <c r="N22" s="148">
        <v>171.9136</v>
      </c>
      <c r="O22" s="62">
        <v>115.7</v>
      </c>
      <c r="P22" s="142" t="s">
        <v>113</v>
      </c>
      <c r="Q22" s="148">
        <v>3605.3</v>
      </c>
      <c r="R22" s="62">
        <v>113.9</v>
      </c>
      <c r="S22" s="142" t="s">
        <v>133</v>
      </c>
      <c r="T22" s="148">
        <v>1.6356999999999999</v>
      </c>
      <c r="U22" s="62" t="s">
        <v>55</v>
      </c>
      <c r="V22" s="142" t="s">
        <v>121</v>
      </c>
      <c r="W22" s="156">
        <v>5034.4139999999998</v>
      </c>
      <c r="X22" s="64">
        <v>1986.749</v>
      </c>
      <c r="Y22" s="65">
        <f t="shared" si="0"/>
        <v>3047.665</v>
      </c>
      <c r="Z22" s="66" t="s">
        <v>77</v>
      </c>
      <c r="AA22" s="142" t="s">
        <v>92</v>
      </c>
      <c r="AB22" s="156">
        <v>3464.6129999999998</v>
      </c>
      <c r="AC22" s="66" t="s">
        <v>60</v>
      </c>
      <c r="AD22" s="142" t="s">
        <v>54</v>
      </c>
      <c r="AE22" s="156">
        <v>87.673000000000002</v>
      </c>
      <c r="AF22" s="68">
        <v>64.7</v>
      </c>
      <c r="AG22" s="69">
        <v>0.22600000000000001</v>
      </c>
      <c r="AH22" s="70">
        <v>0.20399999999999999</v>
      </c>
      <c r="AI22" s="142" t="s">
        <v>61</v>
      </c>
      <c r="AJ22" s="155">
        <v>63121</v>
      </c>
      <c r="AK22" s="72">
        <v>114.5</v>
      </c>
      <c r="AL22" s="73">
        <v>1.2337959343236899</v>
      </c>
      <c r="AM22" s="70">
        <v>1.2236526680280599</v>
      </c>
      <c r="AN22" s="158" t="s">
        <v>49</v>
      </c>
      <c r="AO22" s="161">
        <v>1022.7</v>
      </c>
      <c r="AP22" s="162">
        <v>101.2</v>
      </c>
      <c r="AQ22" s="158" t="s">
        <v>49</v>
      </c>
      <c r="AR22" s="163">
        <v>16765</v>
      </c>
      <c r="AS22" s="164">
        <v>62.4</v>
      </c>
      <c r="AT22" s="165">
        <v>6.0000000000000001E-3</v>
      </c>
      <c r="AU22" s="166">
        <v>0.01</v>
      </c>
    </row>
    <row r="23" spans="1:47" s="15" customFormat="1" ht="13.5" customHeight="1" x14ac:dyDescent="0.25">
      <c r="A23" s="142" t="s">
        <v>95</v>
      </c>
      <c r="B23" s="143">
        <v>4888.0551999999998</v>
      </c>
      <c r="C23" s="58">
        <v>138.5</v>
      </c>
      <c r="D23" s="142" t="s">
        <v>102</v>
      </c>
      <c r="E23" s="143">
        <v>2153.6</v>
      </c>
      <c r="F23" s="58">
        <v>125.6</v>
      </c>
      <c r="G23" s="142" t="s">
        <v>127</v>
      </c>
      <c r="H23" s="148">
        <v>311.7</v>
      </c>
      <c r="I23" s="62">
        <v>97.2</v>
      </c>
      <c r="J23" s="142" t="s">
        <v>92</v>
      </c>
      <c r="K23" s="147">
        <v>36159</v>
      </c>
      <c r="L23" s="58" t="s">
        <v>93</v>
      </c>
      <c r="M23" s="142" t="s">
        <v>129</v>
      </c>
      <c r="N23" s="148">
        <v>2103.5102999999999</v>
      </c>
      <c r="O23" s="62">
        <v>114.2</v>
      </c>
      <c r="P23" s="142" t="s">
        <v>68</v>
      </c>
      <c r="Q23" s="148">
        <v>3445.5</v>
      </c>
      <c r="R23" s="62">
        <v>113</v>
      </c>
      <c r="S23" s="142" t="s">
        <v>118</v>
      </c>
      <c r="T23" s="148">
        <v>0.3982</v>
      </c>
      <c r="U23" s="62" t="s">
        <v>55</v>
      </c>
      <c r="V23" s="142" t="s">
        <v>123</v>
      </c>
      <c r="W23" s="156">
        <v>644.49099999999999</v>
      </c>
      <c r="X23" s="64">
        <v>298.17500000000001</v>
      </c>
      <c r="Y23" s="65">
        <f t="shared" si="0"/>
        <v>346.31599999999997</v>
      </c>
      <c r="Z23" s="66" t="s">
        <v>103</v>
      </c>
      <c r="AA23" s="142" t="s">
        <v>102</v>
      </c>
      <c r="AB23" s="156">
        <v>380.76100000000002</v>
      </c>
      <c r="AC23" s="66" t="s">
        <v>103</v>
      </c>
      <c r="AD23" s="142" t="s">
        <v>110</v>
      </c>
      <c r="AE23" s="156">
        <v>16.640999999999998</v>
      </c>
      <c r="AF23" s="68">
        <v>69.3</v>
      </c>
      <c r="AG23" s="69">
        <v>0.3</v>
      </c>
      <c r="AH23" s="70">
        <v>0.27300000000000002</v>
      </c>
      <c r="AI23" s="142" t="s">
        <v>76</v>
      </c>
      <c r="AJ23" s="155">
        <v>38302</v>
      </c>
      <c r="AK23" s="72">
        <v>113.9</v>
      </c>
      <c r="AL23" s="73">
        <v>0.74867083659108702</v>
      </c>
      <c r="AM23" s="70">
        <v>0.75332948592737303</v>
      </c>
      <c r="AN23" s="142" t="s">
        <v>63</v>
      </c>
      <c r="AO23" s="156">
        <v>69.599999999999994</v>
      </c>
      <c r="AP23" s="74">
        <v>100.7</v>
      </c>
      <c r="AQ23" s="142" t="s">
        <v>59</v>
      </c>
      <c r="AR23" s="157">
        <v>275</v>
      </c>
      <c r="AS23" s="76">
        <v>62.5</v>
      </c>
      <c r="AT23" s="69">
        <v>7.0000000000000001E-3</v>
      </c>
      <c r="AU23" s="77">
        <v>1.2E-2</v>
      </c>
    </row>
    <row r="24" spans="1:47" s="15" customFormat="1" ht="13.5" customHeight="1" x14ac:dyDescent="0.25">
      <c r="A24" s="142" t="s">
        <v>124</v>
      </c>
      <c r="B24" s="143">
        <v>57184.902800000003</v>
      </c>
      <c r="C24" s="58">
        <v>135.6</v>
      </c>
      <c r="D24" s="142" t="s">
        <v>113</v>
      </c>
      <c r="E24" s="143">
        <v>5343.1</v>
      </c>
      <c r="F24" s="58">
        <v>123.2</v>
      </c>
      <c r="G24" s="142" t="s">
        <v>124</v>
      </c>
      <c r="H24" s="148">
        <v>4872.6000000000004</v>
      </c>
      <c r="I24" s="62">
        <v>95.8</v>
      </c>
      <c r="J24" s="142" t="s">
        <v>113</v>
      </c>
      <c r="K24" s="147">
        <v>11576</v>
      </c>
      <c r="L24" s="58" t="s">
        <v>93</v>
      </c>
      <c r="M24" s="142" t="s">
        <v>84</v>
      </c>
      <c r="N24" s="148">
        <v>1918.3968</v>
      </c>
      <c r="O24" s="62">
        <v>113.4</v>
      </c>
      <c r="P24" s="142" t="s">
        <v>67</v>
      </c>
      <c r="Q24" s="148">
        <v>4741.6000000000004</v>
      </c>
      <c r="R24" s="62">
        <v>112.8</v>
      </c>
      <c r="S24" s="142" t="s">
        <v>54</v>
      </c>
      <c r="T24" s="148" t="s">
        <v>55</v>
      </c>
      <c r="U24" s="62" t="s">
        <v>55</v>
      </c>
      <c r="V24" s="142" t="s">
        <v>95</v>
      </c>
      <c r="W24" s="167">
        <v>1298.579</v>
      </c>
      <c r="X24" s="64">
        <v>605.41800000000001</v>
      </c>
      <c r="Y24" s="65">
        <f t="shared" si="0"/>
        <v>693.16099999999994</v>
      </c>
      <c r="Z24" s="66" t="s">
        <v>57</v>
      </c>
      <c r="AA24" s="142" t="s">
        <v>110</v>
      </c>
      <c r="AB24" s="156">
        <v>482.30799999999999</v>
      </c>
      <c r="AC24" s="66" t="s">
        <v>98</v>
      </c>
      <c r="AD24" s="142" t="s">
        <v>63</v>
      </c>
      <c r="AE24" s="156">
        <v>1764.6659999999999</v>
      </c>
      <c r="AF24" s="68">
        <v>73.8</v>
      </c>
      <c r="AG24" s="69">
        <v>0.29899999999999999</v>
      </c>
      <c r="AH24" s="70">
        <v>0.17799999999999999</v>
      </c>
      <c r="AI24" s="142" t="s">
        <v>64</v>
      </c>
      <c r="AJ24" s="155">
        <v>55117</v>
      </c>
      <c r="AK24" s="72">
        <v>113.8</v>
      </c>
      <c r="AL24" s="73">
        <v>1.0773455824863201</v>
      </c>
      <c r="AM24" s="70">
        <v>1.11377963242475</v>
      </c>
      <c r="AN24" s="142" t="s">
        <v>64</v>
      </c>
      <c r="AO24" s="156">
        <v>93.3</v>
      </c>
      <c r="AP24" s="74">
        <v>100.6</v>
      </c>
      <c r="AQ24" s="142" t="s">
        <v>104</v>
      </c>
      <c r="AR24" s="157">
        <v>449</v>
      </c>
      <c r="AS24" s="76">
        <v>63.2</v>
      </c>
      <c r="AT24" s="69">
        <v>8.9999999999999993E-3</v>
      </c>
      <c r="AU24" s="77">
        <v>1.4999999999999999E-2</v>
      </c>
    </row>
    <row r="25" spans="1:47" s="15" customFormat="1" ht="13.5" customHeight="1" x14ac:dyDescent="0.25">
      <c r="A25" s="142" t="s">
        <v>100</v>
      </c>
      <c r="B25" s="143">
        <v>3862.7932999999998</v>
      </c>
      <c r="C25" s="58">
        <v>132.4</v>
      </c>
      <c r="D25" s="142" t="s">
        <v>118</v>
      </c>
      <c r="E25" s="143">
        <v>959.4</v>
      </c>
      <c r="F25" s="58">
        <v>122.4</v>
      </c>
      <c r="G25" s="158" t="s">
        <v>49</v>
      </c>
      <c r="H25" s="159">
        <v>59901.5</v>
      </c>
      <c r="I25" s="160">
        <v>93.3</v>
      </c>
      <c r="J25" s="142" t="s">
        <v>104</v>
      </c>
      <c r="K25" s="147">
        <v>24537</v>
      </c>
      <c r="L25" s="58" t="s">
        <v>103</v>
      </c>
      <c r="M25" s="142" t="s">
        <v>64</v>
      </c>
      <c r="N25" s="148">
        <v>14953.2014</v>
      </c>
      <c r="O25" s="62">
        <v>112</v>
      </c>
      <c r="P25" s="142" t="s">
        <v>83</v>
      </c>
      <c r="Q25" s="148">
        <v>7719.4</v>
      </c>
      <c r="R25" s="62">
        <v>112.3</v>
      </c>
      <c r="S25" s="142" t="s">
        <v>67</v>
      </c>
      <c r="T25" s="148" t="s">
        <v>55</v>
      </c>
      <c r="U25" s="62" t="s">
        <v>55</v>
      </c>
      <c r="V25" s="142" t="s">
        <v>110</v>
      </c>
      <c r="W25" s="156">
        <v>465.66699999999997</v>
      </c>
      <c r="X25" s="64">
        <v>214.59800000000001</v>
      </c>
      <c r="Y25" s="65">
        <f t="shared" si="0"/>
        <v>251.06899999999996</v>
      </c>
      <c r="Z25" s="66" t="s">
        <v>57</v>
      </c>
      <c r="AA25" s="142" t="s">
        <v>123</v>
      </c>
      <c r="AB25" s="156">
        <v>654.97900000000004</v>
      </c>
      <c r="AC25" s="66">
        <v>179.1</v>
      </c>
      <c r="AD25" s="142" t="s">
        <v>75</v>
      </c>
      <c r="AE25" s="156">
        <v>80.691999999999993</v>
      </c>
      <c r="AF25" s="68">
        <v>77.5</v>
      </c>
      <c r="AG25" s="69">
        <v>0.24099999999999999</v>
      </c>
      <c r="AH25" s="70">
        <v>0.32300000000000001</v>
      </c>
      <c r="AI25" s="142" t="s">
        <v>123</v>
      </c>
      <c r="AJ25" s="155">
        <v>37276</v>
      </c>
      <c r="AK25" s="72">
        <v>113.8</v>
      </c>
      <c r="AL25" s="73">
        <v>0.72861610633307305</v>
      </c>
      <c r="AM25" s="70">
        <v>0.72806978602503802</v>
      </c>
      <c r="AN25" s="142" t="s">
        <v>83</v>
      </c>
      <c r="AO25" s="156">
        <v>17</v>
      </c>
      <c r="AP25" s="74">
        <v>100.4</v>
      </c>
      <c r="AQ25" s="142" t="s">
        <v>110</v>
      </c>
      <c r="AR25" s="157">
        <v>243</v>
      </c>
      <c r="AS25" s="76">
        <v>63.6</v>
      </c>
      <c r="AT25" s="69">
        <v>1.0999999999999999E-2</v>
      </c>
      <c r="AU25" s="77">
        <v>1.7999999999999999E-2</v>
      </c>
    </row>
    <row r="26" spans="1:47" s="15" customFormat="1" ht="13.5" customHeight="1" x14ac:dyDescent="0.25">
      <c r="A26" s="142" t="s">
        <v>83</v>
      </c>
      <c r="B26" s="143">
        <v>18022.0065</v>
      </c>
      <c r="C26" s="58">
        <v>131.5</v>
      </c>
      <c r="D26" s="142" t="s">
        <v>75</v>
      </c>
      <c r="E26" s="143">
        <v>1997</v>
      </c>
      <c r="F26" s="58">
        <v>122</v>
      </c>
      <c r="G26" s="142" t="s">
        <v>61</v>
      </c>
      <c r="H26" s="148">
        <v>19581.2</v>
      </c>
      <c r="I26" s="62">
        <v>91.6</v>
      </c>
      <c r="J26" s="142" t="s">
        <v>67</v>
      </c>
      <c r="K26" s="147">
        <v>49515</v>
      </c>
      <c r="L26" s="58" t="s">
        <v>57</v>
      </c>
      <c r="M26" s="142" t="s">
        <v>110</v>
      </c>
      <c r="N26" s="148">
        <v>339.75400000000002</v>
      </c>
      <c r="O26" s="62">
        <v>110.8</v>
      </c>
      <c r="P26" s="142" t="s">
        <v>96</v>
      </c>
      <c r="Q26" s="148">
        <v>1968.6</v>
      </c>
      <c r="R26" s="62">
        <v>111.7</v>
      </c>
      <c r="S26" s="142" t="s">
        <v>71</v>
      </c>
      <c r="T26" s="148" t="s">
        <v>55</v>
      </c>
      <c r="U26" s="62" t="s">
        <v>55</v>
      </c>
      <c r="V26" s="142" t="s">
        <v>82</v>
      </c>
      <c r="W26" s="156">
        <v>1479.0609999999999</v>
      </c>
      <c r="X26" s="64">
        <v>861.67399999999998</v>
      </c>
      <c r="Y26" s="65">
        <f t="shared" si="0"/>
        <v>617.38699999999994</v>
      </c>
      <c r="Z26" s="66">
        <f t="shared" ref="Z26:Z46" si="1">W26/X26*100</f>
        <v>171.64971903527319</v>
      </c>
      <c r="AA26" s="142" t="s">
        <v>82</v>
      </c>
      <c r="AB26" s="156">
        <v>1499.6289999999999</v>
      </c>
      <c r="AC26" s="66">
        <v>167.4</v>
      </c>
      <c r="AD26" s="142" t="s">
        <v>102</v>
      </c>
      <c r="AE26" s="156">
        <v>169.75899999999999</v>
      </c>
      <c r="AF26" s="68">
        <v>82</v>
      </c>
      <c r="AG26" s="69">
        <v>0.4</v>
      </c>
      <c r="AH26" s="70">
        <v>0.438</v>
      </c>
      <c r="AI26" s="158" t="s">
        <v>49</v>
      </c>
      <c r="AJ26" s="168">
        <v>51160</v>
      </c>
      <c r="AK26" s="169">
        <v>113.7</v>
      </c>
      <c r="AL26" s="170">
        <v>1</v>
      </c>
      <c r="AM26" s="171">
        <v>1</v>
      </c>
      <c r="AN26" s="142" t="s">
        <v>130</v>
      </c>
      <c r="AO26" s="156">
        <v>28.5</v>
      </c>
      <c r="AP26" s="74">
        <v>100.4</v>
      </c>
      <c r="AQ26" s="142" t="s">
        <v>84</v>
      </c>
      <c r="AR26" s="157">
        <v>473</v>
      </c>
      <c r="AS26" s="76">
        <v>65.3</v>
      </c>
      <c r="AT26" s="69">
        <v>7.0000000000000001E-3</v>
      </c>
      <c r="AU26" s="77">
        <v>0.01</v>
      </c>
    </row>
    <row r="27" spans="1:47" s="15" customFormat="1" ht="13.5" customHeight="1" x14ac:dyDescent="0.25">
      <c r="A27" s="142" t="s">
        <v>63</v>
      </c>
      <c r="B27" s="143">
        <v>38818.892699999997</v>
      </c>
      <c r="C27" s="58">
        <v>130.80000000000001</v>
      </c>
      <c r="D27" s="158" t="s">
        <v>49</v>
      </c>
      <c r="E27" s="172">
        <v>103116.5</v>
      </c>
      <c r="F27" s="173">
        <v>121.2</v>
      </c>
      <c r="G27" s="142" t="s">
        <v>108</v>
      </c>
      <c r="H27" s="148">
        <v>0.3</v>
      </c>
      <c r="I27" s="62">
        <v>90.5</v>
      </c>
      <c r="J27" s="142" t="s">
        <v>76</v>
      </c>
      <c r="K27" s="147">
        <v>13401</v>
      </c>
      <c r="L27" s="58" t="s">
        <v>57</v>
      </c>
      <c r="M27" s="142" t="s">
        <v>63</v>
      </c>
      <c r="N27" s="148">
        <v>174393.1476</v>
      </c>
      <c r="O27" s="62">
        <v>110.4</v>
      </c>
      <c r="P27" s="142" t="s">
        <v>87</v>
      </c>
      <c r="Q27" s="148">
        <v>6139.8</v>
      </c>
      <c r="R27" s="62">
        <v>111.1</v>
      </c>
      <c r="S27" s="142" t="s">
        <v>75</v>
      </c>
      <c r="T27" s="148" t="s">
        <v>55</v>
      </c>
      <c r="U27" s="62" t="s">
        <v>55</v>
      </c>
      <c r="V27" s="142" t="s">
        <v>111</v>
      </c>
      <c r="W27" s="156">
        <v>576.58500000000004</v>
      </c>
      <c r="X27" s="64">
        <v>372.233</v>
      </c>
      <c r="Y27" s="65">
        <f t="shared" si="0"/>
        <v>204.35200000000003</v>
      </c>
      <c r="Z27" s="66">
        <f t="shared" si="1"/>
        <v>154.89894770211131</v>
      </c>
      <c r="AA27" s="142" t="s">
        <v>95</v>
      </c>
      <c r="AB27" s="156">
        <v>1344.058</v>
      </c>
      <c r="AC27" s="66">
        <v>165.8</v>
      </c>
      <c r="AD27" s="142" t="s">
        <v>130</v>
      </c>
      <c r="AE27" s="156">
        <v>236.416</v>
      </c>
      <c r="AF27" s="68">
        <v>98.2</v>
      </c>
      <c r="AG27" s="69">
        <v>0.51300000000000001</v>
      </c>
      <c r="AH27" s="70">
        <v>0.46200000000000002</v>
      </c>
      <c r="AI27" s="142" t="s">
        <v>100</v>
      </c>
      <c r="AJ27" s="155">
        <v>34067</v>
      </c>
      <c r="AK27" s="72">
        <v>113.6</v>
      </c>
      <c r="AL27" s="81">
        <v>0.665891321344801</v>
      </c>
      <c r="AM27" s="84">
        <v>0.66416585279232898</v>
      </c>
      <c r="AN27" s="142" t="s">
        <v>95</v>
      </c>
      <c r="AO27" s="156">
        <v>12.8</v>
      </c>
      <c r="AP27" s="74">
        <v>100.1</v>
      </c>
      <c r="AQ27" s="142" t="s">
        <v>87</v>
      </c>
      <c r="AR27" s="157">
        <v>273</v>
      </c>
      <c r="AS27" s="76">
        <v>67.099999999999994</v>
      </c>
      <c r="AT27" s="69">
        <v>4.0000000000000001E-3</v>
      </c>
      <c r="AU27" s="77">
        <v>7.0000000000000001E-3</v>
      </c>
    </row>
    <row r="28" spans="1:47" s="15" customFormat="1" ht="13.5" customHeight="1" x14ac:dyDescent="0.25">
      <c r="A28" s="158" t="s">
        <v>49</v>
      </c>
      <c r="B28" s="172">
        <v>882550.63190000004</v>
      </c>
      <c r="C28" s="173">
        <v>130.4</v>
      </c>
      <c r="D28" s="142" t="s">
        <v>108</v>
      </c>
      <c r="E28" s="143">
        <v>1007.9</v>
      </c>
      <c r="F28" s="58">
        <v>120.9</v>
      </c>
      <c r="G28" s="142" t="s">
        <v>111</v>
      </c>
      <c r="H28" s="148">
        <v>25</v>
      </c>
      <c r="I28" s="62">
        <v>90.3</v>
      </c>
      <c r="J28" s="233" t="s">
        <v>90</v>
      </c>
      <c r="K28" s="236">
        <v>20258</v>
      </c>
      <c r="L28" s="216" t="s">
        <v>57</v>
      </c>
      <c r="M28" s="142" t="s">
        <v>92</v>
      </c>
      <c r="N28" s="148">
        <v>85.797799999999995</v>
      </c>
      <c r="O28" s="62">
        <v>105.5</v>
      </c>
      <c r="P28" s="142" t="s">
        <v>129</v>
      </c>
      <c r="Q28" s="148">
        <v>6023.8</v>
      </c>
      <c r="R28" s="62">
        <v>110</v>
      </c>
      <c r="S28" s="142" t="s">
        <v>76</v>
      </c>
      <c r="T28" s="148" t="s">
        <v>55</v>
      </c>
      <c r="U28" s="62" t="s">
        <v>55</v>
      </c>
      <c r="V28" s="142" t="s">
        <v>109</v>
      </c>
      <c r="W28" s="156">
        <v>2965.13</v>
      </c>
      <c r="X28" s="64">
        <v>1923.731</v>
      </c>
      <c r="Y28" s="65">
        <f t="shared" si="0"/>
        <v>1041.3990000000001</v>
      </c>
      <c r="Z28" s="66">
        <f t="shared" si="1"/>
        <v>154.13433582969759</v>
      </c>
      <c r="AA28" s="233" t="s">
        <v>90</v>
      </c>
      <c r="AB28" s="237">
        <v>4841.1530000000002</v>
      </c>
      <c r="AC28" s="222">
        <v>163.9</v>
      </c>
      <c r="AD28" s="142" t="s">
        <v>121</v>
      </c>
      <c r="AE28" s="156">
        <v>25.619</v>
      </c>
      <c r="AF28" s="68">
        <v>100.4</v>
      </c>
      <c r="AG28" s="69">
        <v>0.154</v>
      </c>
      <c r="AH28" s="70">
        <v>0.15</v>
      </c>
      <c r="AI28" s="142" t="s">
        <v>122</v>
      </c>
      <c r="AJ28" s="155">
        <v>38197</v>
      </c>
      <c r="AK28" s="72">
        <v>113.6</v>
      </c>
      <c r="AL28" s="73">
        <v>0.74661845191555898</v>
      </c>
      <c r="AM28" s="70">
        <v>0.74538311284737602</v>
      </c>
      <c r="AN28" s="142" t="s">
        <v>105</v>
      </c>
      <c r="AO28" s="156">
        <v>9</v>
      </c>
      <c r="AP28" s="74">
        <v>100.1</v>
      </c>
      <c r="AQ28" s="142" t="s">
        <v>95</v>
      </c>
      <c r="AR28" s="157">
        <v>322</v>
      </c>
      <c r="AS28" s="76">
        <v>67.2</v>
      </c>
      <c r="AT28" s="69">
        <v>6.0000000000000001E-3</v>
      </c>
      <c r="AU28" s="77">
        <v>8.9999999999999993E-3</v>
      </c>
    </row>
    <row r="29" spans="1:47" s="15" customFormat="1" ht="13.5" customHeight="1" x14ac:dyDescent="0.25">
      <c r="A29" s="142" t="s">
        <v>79</v>
      </c>
      <c r="B29" s="143">
        <v>31038.332999999999</v>
      </c>
      <c r="C29" s="58">
        <v>128.6</v>
      </c>
      <c r="D29" s="142" t="s">
        <v>76</v>
      </c>
      <c r="E29" s="143">
        <v>2428.6999999999998</v>
      </c>
      <c r="F29" s="58">
        <v>120</v>
      </c>
      <c r="G29" s="142" t="s">
        <v>84</v>
      </c>
      <c r="H29" s="148">
        <v>30.9</v>
      </c>
      <c r="I29" s="62">
        <v>88.4</v>
      </c>
      <c r="J29" s="142" t="s">
        <v>88</v>
      </c>
      <c r="K29" s="147">
        <v>14817</v>
      </c>
      <c r="L29" s="58">
        <v>198.4</v>
      </c>
      <c r="M29" s="142" t="s">
        <v>71</v>
      </c>
      <c r="N29" s="148">
        <v>33.809699999999999</v>
      </c>
      <c r="O29" s="62">
        <v>103.1</v>
      </c>
      <c r="P29" s="142" t="s">
        <v>97</v>
      </c>
      <c r="Q29" s="148">
        <v>7728.1</v>
      </c>
      <c r="R29" s="62">
        <v>109.7</v>
      </c>
      <c r="S29" s="142" t="s">
        <v>79</v>
      </c>
      <c r="T29" s="148" t="s">
        <v>55</v>
      </c>
      <c r="U29" s="62" t="s">
        <v>55</v>
      </c>
      <c r="V29" s="142" t="s">
        <v>88</v>
      </c>
      <c r="W29" s="156">
        <v>861.48299999999995</v>
      </c>
      <c r="X29" s="64">
        <v>571.53300000000002</v>
      </c>
      <c r="Y29" s="65">
        <f t="shared" si="0"/>
        <v>289.94999999999993</v>
      </c>
      <c r="Z29" s="66">
        <f t="shared" si="1"/>
        <v>150.73197873088691</v>
      </c>
      <c r="AA29" s="142" t="s">
        <v>127</v>
      </c>
      <c r="AB29" s="156">
        <v>2751.4839999999999</v>
      </c>
      <c r="AC29" s="66">
        <v>160.4</v>
      </c>
      <c r="AD29" s="142" t="s">
        <v>109</v>
      </c>
      <c r="AE29" s="156">
        <v>40.088999999999999</v>
      </c>
      <c r="AF29" s="68">
        <v>105.1</v>
      </c>
      <c r="AG29" s="69">
        <v>0.21099999999999999</v>
      </c>
      <c r="AH29" s="70">
        <v>0.3</v>
      </c>
      <c r="AI29" s="142" t="s">
        <v>105</v>
      </c>
      <c r="AJ29" s="155">
        <v>39991</v>
      </c>
      <c r="AK29" s="72">
        <v>113.4</v>
      </c>
      <c r="AL29" s="73">
        <v>0.78168491008600505</v>
      </c>
      <c r="AM29" s="70">
        <v>0.78014294592914901</v>
      </c>
      <c r="AN29" s="142" t="s">
        <v>118</v>
      </c>
      <c r="AO29" s="156">
        <v>14.9</v>
      </c>
      <c r="AP29" s="74">
        <v>100.1</v>
      </c>
      <c r="AQ29" s="142" t="s">
        <v>56</v>
      </c>
      <c r="AR29" s="157">
        <v>213</v>
      </c>
      <c r="AS29" s="76">
        <v>67.599999999999994</v>
      </c>
      <c r="AT29" s="69">
        <v>4.0000000000000001E-3</v>
      </c>
      <c r="AU29" s="77">
        <v>5.0000000000000001E-3</v>
      </c>
    </row>
    <row r="30" spans="1:47" s="15" customFormat="1" ht="13.5" customHeight="1" x14ac:dyDescent="0.25">
      <c r="A30" s="142" t="s">
        <v>131</v>
      </c>
      <c r="B30" s="143">
        <v>5393.7667000000001</v>
      </c>
      <c r="C30" s="58">
        <v>128.5</v>
      </c>
      <c r="D30" s="142" t="s">
        <v>124</v>
      </c>
      <c r="E30" s="143">
        <v>164.9</v>
      </c>
      <c r="F30" s="58">
        <v>119.8</v>
      </c>
      <c r="G30" s="142" t="s">
        <v>54</v>
      </c>
      <c r="H30" s="148">
        <v>2740.7</v>
      </c>
      <c r="I30" s="62">
        <v>79.2</v>
      </c>
      <c r="J30" s="142" t="s">
        <v>82</v>
      </c>
      <c r="K30" s="147">
        <v>13828</v>
      </c>
      <c r="L30" s="58">
        <v>188.4</v>
      </c>
      <c r="M30" s="142" t="s">
        <v>83</v>
      </c>
      <c r="N30" s="148">
        <v>233.19550000000001</v>
      </c>
      <c r="O30" s="62">
        <v>97.9</v>
      </c>
      <c r="P30" s="142" t="s">
        <v>130</v>
      </c>
      <c r="Q30" s="148">
        <v>11583.9</v>
      </c>
      <c r="R30" s="62">
        <v>109.5</v>
      </c>
      <c r="S30" s="142" t="s">
        <v>82</v>
      </c>
      <c r="T30" s="148" t="s">
        <v>55</v>
      </c>
      <c r="U30" s="62" t="s">
        <v>55</v>
      </c>
      <c r="V30" s="142" t="s">
        <v>127</v>
      </c>
      <c r="W30" s="156">
        <v>2458.3739999999998</v>
      </c>
      <c r="X30" s="64">
        <v>1685.3119999999999</v>
      </c>
      <c r="Y30" s="65">
        <f t="shared" si="0"/>
        <v>773.0619999999999</v>
      </c>
      <c r="Z30" s="66">
        <f t="shared" si="1"/>
        <v>145.87055690578362</v>
      </c>
      <c r="AA30" s="142" t="s">
        <v>111</v>
      </c>
      <c r="AB30" s="156">
        <v>576.58500000000004</v>
      </c>
      <c r="AC30" s="66">
        <v>154.9</v>
      </c>
      <c r="AD30" s="142" t="s">
        <v>84</v>
      </c>
      <c r="AE30" s="156">
        <v>400.22800000000001</v>
      </c>
      <c r="AF30" s="68">
        <v>111.4</v>
      </c>
      <c r="AG30" s="69">
        <v>0.23499999999999999</v>
      </c>
      <c r="AH30" s="70">
        <v>0.25600000000000001</v>
      </c>
      <c r="AI30" s="142" t="s">
        <v>110</v>
      </c>
      <c r="AJ30" s="155">
        <v>33915</v>
      </c>
      <c r="AK30" s="72">
        <v>113.1</v>
      </c>
      <c r="AL30" s="81">
        <v>0.66292025019546497</v>
      </c>
      <c r="AM30" s="84">
        <v>0.66205717837165901</v>
      </c>
      <c r="AN30" s="142" t="s">
        <v>51</v>
      </c>
      <c r="AO30" s="156">
        <v>27.9</v>
      </c>
      <c r="AP30" s="74">
        <v>100</v>
      </c>
      <c r="AQ30" s="142" t="s">
        <v>133</v>
      </c>
      <c r="AR30" s="157">
        <v>456</v>
      </c>
      <c r="AS30" s="76">
        <v>67.900000000000006</v>
      </c>
      <c r="AT30" s="69">
        <v>8.0000000000000002E-3</v>
      </c>
      <c r="AU30" s="77">
        <v>1.2E-2</v>
      </c>
    </row>
    <row r="31" spans="1:47" s="15" customFormat="1" ht="13.5" customHeight="1" x14ac:dyDescent="0.25">
      <c r="A31" s="142" t="s">
        <v>82</v>
      </c>
      <c r="B31" s="143">
        <v>9932.3274999999994</v>
      </c>
      <c r="C31" s="58">
        <v>125.6</v>
      </c>
      <c r="D31" s="142" t="s">
        <v>83</v>
      </c>
      <c r="E31" s="143">
        <v>5408.2</v>
      </c>
      <c r="F31" s="58">
        <v>116.8</v>
      </c>
      <c r="G31" s="142" t="s">
        <v>104</v>
      </c>
      <c r="H31" s="148">
        <v>40.1</v>
      </c>
      <c r="I31" s="62">
        <v>79.099999999999994</v>
      </c>
      <c r="J31" s="142" t="s">
        <v>96</v>
      </c>
      <c r="K31" s="147">
        <v>4403</v>
      </c>
      <c r="L31" s="58">
        <v>183.4</v>
      </c>
      <c r="M31" s="142" t="s">
        <v>121</v>
      </c>
      <c r="N31" s="148">
        <v>1908.2076</v>
      </c>
      <c r="O31" s="62">
        <v>96.8</v>
      </c>
      <c r="P31" s="142" t="s">
        <v>133</v>
      </c>
      <c r="Q31" s="148">
        <v>5177.7</v>
      </c>
      <c r="R31" s="62">
        <v>109.3</v>
      </c>
      <c r="S31" s="142" t="s">
        <v>83</v>
      </c>
      <c r="T31" s="148" t="s">
        <v>55</v>
      </c>
      <c r="U31" s="62" t="s">
        <v>55</v>
      </c>
      <c r="V31" s="142" t="s">
        <v>54</v>
      </c>
      <c r="W31" s="167">
        <v>1482.2929999999999</v>
      </c>
      <c r="X31" s="64">
        <v>1076.0809999999999</v>
      </c>
      <c r="Y31" s="65">
        <f t="shared" si="0"/>
        <v>406.21199999999999</v>
      </c>
      <c r="Z31" s="66">
        <f t="shared" si="1"/>
        <v>137.74920289457765</v>
      </c>
      <c r="AA31" s="142" t="s">
        <v>109</v>
      </c>
      <c r="AB31" s="156">
        <v>3005.2190000000001</v>
      </c>
      <c r="AC31" s="66">
        <v>153.19999999999999</v>
      </c>
      <c r="AD31" s="142" t="s">
        <v>104</v>
      </c>
      <c r="AE31" s="156">
        <v>54.563000000000002</v>
      </c>
      <c r="AF31" s="68">
        <v>123</v>
      </c>
      <c r="AG31" s="69">
        <v>0.29199999999999998</v>
      </c>
      <c r="AH31" s="70">
        <v>0.32</v>
      </c>
      <c r="AI31" s="142" t="s">
        <v>124</v>
      </c>
      <c r="AJ31" s="155">
        <v>55780</v>
      </c>
      <c r="AK31" s="72">
        <v>113</v>
      </c>
      <c r="AL31" s="73">
        <v>1.09030492572322</v>
      </c>
      <c r="AM31" s="70">
        <v>1.07944153422712</v>
      </c>
      <c r="AN31" s="142" t="s">
        <v>133</v>
      </c>
      <c r="AO31" s="156">
        <v>16.399999999999999</v>
      </c>
      <c r="AP31" s="74">
        <v>100</v>
      </c>
      <c r="AQ31" s="142" t="s">
        <v>67</v>
      </c>
      <c r="AR31" s="157">
        <v>226</v>
      </c>
      <c r="AS31" s="76">
        <v>68.7</v>
      </c>
      <c r="AT31" s="69">
        <v>5.0000000000000001E-3</v>
      </c>
      <c r="AU31" s="77">
        <v>7.0000000000000001E-3</v>
      </c>
    </row>
    <row r="32" spans="1:47" s="15" customFormat="1" ht="13.5" customHeight="1" x14ac:dyDescent="0.25">
      <c r="A32" s="142" t="s">
        <v>129</v>
      </c>
      <c r="B32" s="143">
        <v>10576.5188</v>
      </c>
      <c r="C32" s="58">
        <v>125.6</v>
      </c>
      <c r="D32" s="142" t="s">
        <v>134</v>
      </c>
      <c r="E32" s="143">
        <v>3051.3</v>
      </c>
      <c r="F32" s="174">
        <v>116.4</v>
      </c>
      <c r="G32" s="142" t="s">
        <v>92</v>
      </c>
      <c r="H32" s="148">
        <v>145.9</v>
      </c>
      <c r="I32" s="62">
        <v>78.2</v>
      </c>
      <c r="J32" s="158" t="s">
        <v>49</v>
      </c>
      <c r="K32" s="175">
        <v>4426412</v>
      </c>
      <c r="L32" s="173">
        <v>180.5</v>
      </c>
      <c r="M32" s="142" t="s">
        <v>61</v>
      </c>
      <c r="N32" s="148">
        <v>27438.7539</v>
      </c>
      <c r="O32" s="62">
        <v>96.6</v>
      </c>
      <c r="P32" s="142" t="s">
        <v>105</v>
      </c>
      <c r="Q32" s="148">
        <v>2818.2</v>
      </c>
      <c r="R32" s="62">
        <v>108.9</v>
      </c>
      <c r="S32" s="142" t="s">
        <v>87</v>
      </c>
      <c r="T32" s="148" t="s">
        <v>55</v>
      </c>
      <c r="U32" s="62" t="s">
        <v>55</v>
      </c>
      <c r="V32" s="233" t="s">
        <v>90</v>
      </c>
      <c r="W32" s="237">
        <v>3709.1559999999999</v>
      </c>
      <c r="X32" s="64">
        <v>2784.64</v>
      </c>
      <c r="Y32" s="221">
        <f t="shared" si="0"/>
        <v>924.51600000000008</v>
      </c>
      <c r="Z32" s="222">
        <f t="shared" si="1"/>
        <v>133.20055734313951</v>
      </c>
      <c r="AA32" s="142" t="s">
        <v>88</v>
      </c>
      <c r="AB32" s="156">
        <v>861.51700000000005</v>
      </c>
      <c r="AC32" s="66">
        <v>146</v>
      </c>
      <c r="AD32" s="142" t="s">
        <v>134</v>
      </c>
      <c r="AE32" s="154">
        <v>3.524</v>
      </c>
      <c r="AF32" s="68">
        <v>128.5</v>
      </c>
      <c r="AG32" s="69">
        <v>0.33300000000000002</v>
      </c>
      <c r="AH32" s="70">
        <v>0.182</v>
      </c>
      <c r="AI32" s="142" t="s">
        <v>102</v>
      </c>
      <c r="AJ32" s="155">
        <v>39525</v>
      </c>
      <c r="AK32" s="72">
        <v>112.8</v>
      </c>
      <c r="AL32" s="73">
        <v>0.772576231430805</v>
      </c>
      <c r="AM32" s="70">
        <v>0.77801207493562996</v>
      </c>
      <c r="AN32" s="142" t="s">
        <v>68</v>
      </c>
      <c r="AO32" s="156">
        <v>8.4</v>
      </c>
      <c r="AP32" s="74">
        <v>99.9</v>
      </c>
      <c r="AQ32" s="142" t="s">
        <v>127</v>
      </c>
      <c r="AR32" s="157">
        <v>269</v>
      </c>
      <c r="AS32" s="76">
        <v>70.599999999999994</v>
      </c>
      <c r="AT32" s="69">
        <v>5.0000000000000001E-3</v>
      </c>
      <c r="AU32" s="77">
        <v>7.0000000000000001E-3</v>
      </c>
    </row>
    <row r="33" spans="1:47" s="15" customFormat="1" ht="13.5" customHeight="1" x14ac:dyDescent="0.25">
      <c r="A33" s="142" t="s">
        <v>92</v>
      </c>
      <c r="B33" s="143">
        <v>22258.881000000001</v>
      </c>
      <c r="C33" s="58">
        <v>125.4</v>
      </c>
      <c r="D33" s="142" t="s">
        <v>95</v>
      </c>
      <c r="E33" s="143">
        <v>3870.9</v>
      </c>
      <c r="F33" s="58">
        <v>112.4</v>
      </c>
      <c r="G33" s="142" t="s">
        <v>113</v>
      </c>
      <c r="H33" s="148">
        <v>54.7</v>
      </c>
      <c r="I33" s="62">
        <v>77.8</v>
      </c>
      <c r="J33" s="142" t="s">
        <v>105</v>
      </c>
      <c r="K33" s="147">
        <v>13462</v>
      </c>
      <c r="L33" s="58">
        <v>162</v>
      </c>
      <c r="M33" s="142" t="s">
        <v>116</v>
      </c>
      <c r="N33" s="148">
        <v>18.5185</v>
      </c>
      <c r="O33" s="62">
        <v>91.4</v>
      </c>
      <c r="P33" s="142" t="s">
        <v>76</v>
      </c>
      <c r="Q33" s="148">
        <v>2341.1</v>
      </c>
      <c r="R33" s="62">
        <v>108.3</v>
      </c>
      <c r="S33" s="142" t="s">
        <v>88</v>
      </c>
      <c r="T33" s="148" t="s">
        <v>55</v>
      </c>
      <c r="U33" s="62" t="s">
        <v>55</v>
      </c>
      <c r="V33" s="142" t="s">
        <v>83</v>
      </c>
      <c r="W33" s="167">
        <v>1104.1849999999999</v>
      </c>
      <c r="X33" s="64">
        <v>838.34799999999996</v>
      </c>
      <c r="Y33" s="65">
        <f t="shared" si="0"/>
        <v>265.83699999999999</v>
      </c>
      <c r="Z33" s="66">
        <f t="shared" si="1"/>
        <v>131.70962416562097</v>
      </c>
      <c r="AA33" s="158" t="s">
        <v>49</v>
      </c>
      <c r="AB33" s="161">
        <v>390835.53399999999</v>
      </c>
      <c r="AC33" s="176">
        <v>134.4</v>
      </c>
      <c r="AD33" s="142" t="s">
        <v>116</v>
      </c>
      <c r="AE33" s="156">
        <v>39.012</v>
      </c>
      <c r="AF33" s="68">
        <v>135.80000000000001</v>
      </c>
      <c r="AG33" s="69">
        <v>0.63600000000000001</v>
      </c>
      <c r="AH33" s="70">
        <v>0.41699999999999998</v>
      </c>
      <c r="AI33" s="142" t="s">
        <v>54</v>
      </c>
      <c r="AJ33" s="155">
        <v>37630</v>
      </c>
      <c r="AK33" s="72">
        <v>112.1</v>
      </c>
      <c r="AL33" s="73">
        <v>0.73553557466770902</v>
      </c>
      <c r="AM33" s="70">
        <v>0.76149782473586103</v>
      </c>
      <c r="AN33" s="142" t="s">
        <v>87</v>
      </c>
      <c r="AO33" s="156">
        <v>17.2</v>
      </c>
      <c r="AP33" s="74">
        <v>99.9</v>
      </c>
      <c r="AQ33" s="142" t="s">
        <v>68</v>
      </c>
      <c r="AR33" s="157">
        <v>489</v>
      </c>
      <c r="AS33" s="76">
        <v>70.7</v>
      </c>
      <c r="AT33" s="69">
        <v>8.9999999999999993E-3</v>
      </c>
      <c r="AU33" s="77">
        <v>1.4E-2</v>
      </c>
    </row>
    <row r="34" spans="1:47" s="15" customFormat="1" ht="13.5" customHeight="1" x14ac:dyDescent="0.25">
      <c r="A34" s="142" t="s">
        <v>111</v>
      </c>
      <c r="B34" s="143">
        <v>42.956200000000003</v>
      </c>
      <c r="C34" s="58">
        <v>121.8</v>
      </c>
      <c r="D34" s="142" t="s">
        <v>127</v>
      </c>
      <c r="E34" s="143">
        <v>2218.4</v>
      </c>
      <c r="F34" s="58">
        <v>106.9</v>
      </c>
      <c r="G34" s="233" t="s">
        <v>90</v>
      </c>
      <c r="H34" s="235">
        <v>36</v>
      </c>
      <c r="I34" s="218">
        <v>73.400000000000006</v>
      </c>
      <c r="J34" s="142" t="s">
        <v>95</v>
      </c>
      <c r="K34" s="147">
        <v>39867</v>
      </c>
      <c r="L34" s="58">
        <v>155.69999999999999</v>
      </c>
      <c r="M34" s="142" t="s">
        <v>75</v>
      </c>
      <c r="N34" s="148">
        <v>53.215600000000002</v>
      </c>
      <c r="O34" s="62">
        <v>91.2</v>
      </c>
      <c r="P34" s="142" t="s">
        <v>82</v>
      </c>
      <c r="Q34" s="148">
        <v>3003.8</v>
      </c>
      <c r="R34" s="62">
        <v>107.6</v>
      </c>
      <c r="S34" s="233" t="s">
        <v>90</v>
      </c>
      <c r="T34" s="235" t="s">
        <v>55</v>
      </c>
      <c r="U34" s="218" t="s">
        <v>55</v>
      </c>
      <c r="V34" s="142" t="s">
        <v>108</v>
      </c>
      <c r="W34" s="156">
        <v>1389.845</v>
      </c>
      <c r="X34" s="64">
        <v>1066.0239999999999</v>
      </c>
      <c r="Y34" s="65">
        <f t="shared" si="0"/>
        <v>323.82100000000014</v>
      </c>
      <c r="Z34" s="66">
        <f t="shared" si="1"/>
        <v>130.37652060366372</v>
      </c>
      <c r="AA34" s="142" t="s">
        <v>108</v>
      </c>
      <c r="AB34" s="156">
        <v>1390.588</v>
      </c>
      <c r="AC34" s="66">
        <v>130.30000000000001</v>
      </c>
      <c r="AD34" s="142" t="s">
        <v>71</v>
      </c>
      <c r="AE34" s="156">
        <v>70.206999999999994</v>
      </c>
      <c r="AF34" s="68">
        <v>177.8</v>
      </c>
      <c r="AG34" s="69">
        <v>0.154</v>
      </c>
      <c r="AH34" s="70">
        <v>7.6999999999999999E-2</v>
      </c>
      <c r="AI34" s="142" t="s">
        <v>68</v>
      </c>
      <c r="AJ34" s="155">
        <v>37998</v>
      </c>
      <c r="AK34" s="72">
        <v>112.1</v>
      </c>
      <c r="AL34" s="73">
        <v>0.74272869429241595</v>
      </c>
      <c r="AM34" s="70">
        <v>0.74769155642368801</v>
      </c>
      <c r="AN34" s="142" t="s">
        <v>116</v>
      </c>
      <c r="AO34" s="156">
        <v>5.9</v>
      </c>
      <c r="AP34" s="74">
        <v>99.8</v>
      </c>
      <c r="AQ34" s="142" t="s">
        <v>54</v>
      </c>
      <c r="AR34" s="157">
        <v>444</v>
      </c>
      <c r="AS34" s="76">
        <v>70.8</v>
      </c>
      <c r="AT34" s="69">
        <v>4.0000000000000001E-3</v>
      </c>
      <c r="AU34" s="77">
        <v>5.0000000000000001E-3</v>
      </c>
    </row>
    <row r="35" spans="1:47" s="15" customFormat="1" ht="13.15" customHeight="1" x14ac:dyDescent="0.25">
      <c r="A35" s="142" t="s">
        <v>59</v>
      </c>
      <c r="B35" s="143">
        <v>1903.2976000000001</v>
      </c>
      <c r="C35" s="58">
        <v>120.2</v>
      </c>
      <c r="D35" s="142" t="s">
        <v>122</v>
      </c>
      <c r="E35" s="143">
        <v>982.1</v>
      </c>
      <c r="F35" s="58">
        <v>104.1</v>
      </c>
      <c r="G35" s="142" t="s">
        <v>116</v>
      </c>
      <c r="H35" s="148">
        <v>98.3</v>
      </c>
      <c r="I35" s="62">
        <v>67.5</v>
      </c>
      <c r="J35" s="142" t="s">
        <v>97</v>
      </c>
      <c r="K35" s="147">
        <v>52823</v>
      </c>
      <c r="L35" s="58">
        <v>153.9</v>
      </c>
      <c r="M35" s="142" t="s">
        <v>87</v>
      </c>
      <c r="N35" s="148">
        <v>1294.3134</v>
      </c>
      <c r="O35" s="62">
        <v>91</v>
      </c>
      <c r="P35" s="142" t="s">
        <v>127</v>
      </c>
      <c r="Q35" s="148">
        <v>6287.7</v>
      </c>
      <c r="R35" s="62">
        <v>107.1</v>
      </c>
      <c r="S35" s="142" t="s">
        <v>92</v>
      </c>
      <c r="T35" s="148" t="s">
        <v>55</v>
      </c>
      <c r="U35" s="62" t="s">
        <v>55</v>
      </c>
      <c r="V35" s="142" t="s">
        <v>100</v>
      </c>
      <c r="W35" s="156">
        <v>786.43600000000004</v>
      </c>
      <c r="X35" s="64">
        <v>635.78</v>
      </c>
      <c r="Y35" s="65">
        <f t="shared" si="0"/>
        <v>150.65600000000006</v>
      </c>
      <c r="Z35" s="66">
        <f t="shared" si="1"/>
        <v>123.69624712951021</v>
      </c>
      <c r="AA35" s="142" t="s">
        <v>54</v>
      </c>
      <c r="AB35" s="154">
        <v>1569.9659999999999</v>
      </c>
      <c r="AC35" s="66">
        <v>129.6</v>
      </c>
      <c r="AD35" s="142" t="s">
        <v>56</v>
      </c>
      <c r="AE35" s="156">
        <v>3120.6320000000001</v>
      </c>
      <c r="AF35" s="68">
        <v>194.6</v>
      </c>
      <c r="AG35" s="69">
        <v>0.76500000000000001</v>
      </c>
      <c r="AH35" s="70">
        <v>0.61399999999999999</v>
      </c>
      <c r="AI35" s="142" t="s">
        <v>127</v>
      </c>
      <c r="AJ35" s="155">
        <v>47072</v>
      </c>
      <c r="AK35" s="72">
        <v>112</v>
      </c>
      <c r="AL35" s="73">
        <v>0.920093823299453</v>
      </c>
      <c r="AM35" s="70">
        <v>0.94570718281097399</v>
      </c>
      <c r="AN35" s="142" t="s">
        <v>108</v>
      </c>
      <c r="AO35" s="156">
        <v>6.2</v>
      </c>
      <c r="AP35" s="74">
        <v>99.7</v>
      </c>
      <c r="AQ35" s="142" t="s">
        <v>88</v>
      </c>
      <c r="AR35" s="157">
        <v>166</v>
      </c>
      <c r="AS35" s="76">
        <v>70.900000000000006</v>
      </c>
      <c r="AT35" s="69">
        <v>6.0000000000000001E-3</v>
      </c>
      <c r="AU35" s="77">
        <v>8.9999999999999993E-3</v>
      </c>
    </row>
    <row r="36" spans="1:47" s="15" customFormat="1" ht="13.5" customHeight="1" x14ac:dyDescent="0.25">
      <c r="A36" s="142" t="s">
        <v>76</v>
      </c>
      <c r="B36" s="143">
        <v>3186.7175000000002</v>
      </c>
      <c r="C36" s="58">
        <v>120.2</v>
      </c>
      <c r="D36" s="142" t="s">
        <v>67</v>
      </c>
      <c r="E36" s="143">
        <v>1483.1</v>
      </c>
      <c r="F36" s="58">
        <v>103.4</v>
      </c>
      <c r="G36" s="142" t="s">
        <v>63</v>
      </c>
      <c r="H36" s="148">
        <v>6633.8</v>
      </c>
      <c r="I36" s="62">
        <v>65.8</v>
      </c>
      <c r="J36" s="142" t="s">
        <v>127</v>
      </c>
      <c r="K36" s="147">
        <v>35710</v>
      </c>
      <c r="L36" s="58">
        <v>153.4</v>
      </c>
      <c r="M36" s="142" t="s">
        <v>130</v>
      </c>
      <c r="N36" s="148">
        <v>17033.6054</v>
      </c>
      <c r="O36" s="62">
        <v>90.6</v>
      </c>
      <c r="P36" s="142" t="s">
        <v>95</v>
      </c>
      <c r="Q36" s="148">
        <v>5452.8</v>
      </c>
      <c r="R36" s="62">
        <v>106.2</v>
      </c>
      <c r="S36" s="142" t="s">
        <v>95</v>
      </c>
      <c r="T36" s="148" t="s">
        <v>55</v>
      </c>
      <c r="U36" s="62" t="s">
        <v>55</v>
      </c>
      <c r="V36" s="142" t="s">
        <v>67</v>
      </c>
      <c r="W36" s="156">
        <v>11180.620999999999</v>
      </c>
      <c r="X36" s="64">
        <v>9317.4419999999991</v>
      </c>
      <c r="Y36" s="65">
        <f t="shared" si="0"/>
        <v>1863.1790000000001</v>
      </c>
      <c r="Z36" s="66">
        <f t="shared" si="1"/>
        <v>119.99667934611237</v>
      </c>
      <c r="AA36" s="142" t="s">
        <v>97</v>
      </c>
      <c r="AB36" s="156">
        <v>441.44400000000002</v>
      </c>
      <c r="AC36" s="66">
        <v>123.9</v>
      </c>
      <c r="AD36" s="142" t="s">
        <v>113</v>
      </c>
      <c r="AE36" s="156">
        <v>55.523000000000003</v>
      </c>
      <c r="AF36" s="68" t="s">
        <v>57</v>
      </c>
      <c r="AG36" s="69">
        <v>0.11799999999999999</v>
      </c>
      <c r="AH36" s="70">
        <v>5.2999999999999999E-2</v>
      </c>
      <c r="AI36" s="142" t="s">
        <v>56</v>
      </c>
      <c r="AJ36" s="155">
        <v>46355</v>
      </c>
      <c r="AK36" s="72">
        <v>111.9</v>
      </c>
      <c r="AL36" s="73">
        <v>0.90607896794370602</v>
      </c>
      <c r="AM36" s="70">
        <v>0.92060285891858296</v>
      </c>
      <c r="AN36" s="142" t="s">
        <v>54</v>
      </c>
      <c r="AO36" s="156">
        <v>30.1</v>
      </c>
      <c r="AP36" s="74">
        <v>99.5</v>
      </c>
      <c r="AQ36" s="142" t="s">
        <v>116</v>
      </c>
      <c r="AR36" s="157">
        <v>165</v>
      </c>
      <c r="AS36" s="76">
        <v>71.099999999999994</v>
      </c>
      <c r="AT36" s="69">
        <v>6.0000000000000001E-3</v>
      </c>
      <c r="AU36" s="77">
        <v>8.0000000000000002E-3</v>
      </c>
    </row>
    <row r="37" spans="1:47" s="15" customFormat="1" ht="13.5" customHeight="1" x14ac:dyDescent="0.25">
      <c r="A37" s="142" t="s">
        <v>54</v>
      </c>
      <c r="B37" s="143">
        <v>22565.886299999998</v>
      </c>
      <c r="C37" s="58">
        <v>118</v>
      </c>
      <c r="D37" s="142" t="s">
        <v>84</v>
      </c>
      <c r="E37" s="143">
        <v>3335.9</v>
      </c>
      <c r="F37" s="58">
        <v>98.8</v>
      </c>
      <c r="G37" s="142" t="s">
        <v>83</v>
      </c>
      <c r="H37" s="148">
        <v>3655</v>
      </c>
      <c r="I37" s="62">
        <v>65.599999999999994</v>
      </c>
      <c r="J37" s="142" t="s">
        <v>51</v>
      </c>
      <c r="K37" s="147">
        <v>350761</v>
      </c>
      <c r="L37" s="58">
        <v>151.5</v>
      </c>
      <c r="M37" s="142" t="s">
        <v>111</v>
      </c>
      <c r="N37" s="148">
        <v>164.69329999999999</v>
      </c>
      <c r="O37" s="62">
        <v>89.1</v>
      </c>
      <c r="P37" s="142" t="s">
        <v>102</v>
      </c>
      <c r="Q37" s="148">
        <v>4231</v>
      </c>
      <c r="R37" s="62">
        <v>106.1</v>
      </c>
      <c r="S37" s="142" t="s">
        <v>96</v>
      </c>
      <c r="T37" s="148" t="s">
        <v>55</v>
      </c>
      <c r="U37" s="62" t="s">
        <v>55</v>
      </c>
      <c r="V37" s="158" t="s">
        <v>49</v>
      </c>
      <c r="W37" s="177">
        <v>282435.15100000001</v>
      </c>
      <c r="X37" s="178">
        <v>273278.67800000001</v>
      </c>
      <c r="Y37" s="178">
        <f t="shared" si="0"/>
        <v>9156.4729999999981</v>
      </c>
      <c r="Z37" s="176">
        <f t="shared" si="1"/>
        <v>103.35059912723963</v>
      </c>
      <c r="AA37" s="142" t="s">
        <v>100</v>
      </c>
      <c r="AB37" s="156">
        <v>791.34799999999996</v>
      </c>
      <c r="AC37" s="66">
        <v>119.1</v>
      </c>
      <c r="AD37" s="142" t="s">
        <v>118</v>
      </c>
      <c r="AE37" s="156">
        <v>69.566999999999993</v>
      </c>
      <c r="AF37" s="68" t="s">
        <v>93</v>
      </c>
      <c r="AG37" s="69">
        <v>0.313</v>
      </c>
      <c r="AH37" s="70">
        <v>0.313</v>
      </c>
      <c r="AI37" s="142" t="s">
        <v>92</v>
      </c>
      <c r="AJ37" s="155">
        <v>40601</v>
      </c>
      <c r="AK37" s="72">
        <v>111.9</v>
      </c>
      <c r="AL37" s="73">
        <v>0.79360828772478498</v>
      </c>
      <c r="AM37" s="70">
        <v>0.80597975672556099</v>
      </c>
      <c r="AN37" s="142" t="s">
        <v>122</v>
      </c>
      <c r="AO37" s="156">
        <v>6.2</v>
      </c>
      <c r="AP37" s="74">
        <v>99.4</v>
      </c>
      <c r="AQ37" s="142" t="s">
        <v>75</v>
      </c>
      <c r="AR37" s="157">
        <v>485</v>
      </c>
      <c r="AS37" s="76">
        <v>71.400000000000006</v>
      </c>
      <c r="AT37" s="69">
        <v>8.9999999999999993E-3</v>
      </c>
      <c r="AU37" s="77">
        <v>1.2999999999999999E-2</v>
      </c>
    </row>
    <row r="38" spans="1:47" s="15" customFormat="1" ht="13.5" customHeight="1" x14ac:dyDescent="0.25">
      <c r="A38" s="142" t="s">
        <v>127</v>
      </c>
      <c r="B38" s="143">
        <v>36327.293400000002</v>
      </c>
      <c r="C38" s="58">
        <v>117.7</v>
      </c>
      <c r="D38" s="142" t="s">
        <v>51</v>
      </c>
      <c r="E38" s="143">
        <v>216.8</v>
      </c>
      <c r="F38" s="58">
        <v>96.3</v>
      </c>
      <c r="G38" s="142" t="s">
        <v>75</v>
      </c>
      <c r="H38" s="148">
        <v>84.1</v>
      </c>
      <c r="I38" s="62">
        <v>60</v>
      </c>
      <c r="J38" s="142" t="s">
        <v>59</v>
      </c>
      <c r="K38" s="147">
        <v>54442</v>
      </c>
      <c r="L38" s="58">
        <v>146.9</v>
      </c>
      <c r="M38" s="142" t="s">
        <v>67</v>
      </c>
      <c r="N38" s="148">
        <v>401.17140000000001</v>
      </c>
      <c r="O38" s="62">
        <v>81.400000000000006</v>
      </c>
      <c r="P38" s="142" t="s">
        <v>100</v>
      </c>
      <c r="Q38" s="148">
        <v>3629.5</v>
      </c>
      <c r="R38" s="62">
        <v>106</v>
      </c>
      <c r="S38" s="142" t="s">
        <v>97</v>
      </c>
      <c r="T38" s="148" t="s">
        <v>55</v>
      </c>
      <c r="U38" s="62" t="s">
        <v>55</v>
      </c>
      <c r="V38" s="142" t="s">
        <v>96</v>
      </c>
      <c r="W38" s="156">
        <v>216.28</v>
      </c>
      <c r="X38" s="64">
        <v>213.006</v>
      </c>
      <c r="Y38" s="65">
        <f t="shared" si="0"/>
        <v>3.2740000000000009</v>
      </c>
      <c r="Z38" s="66">
        <f t="shared" si="1"/>
        <v>101.53704590481018</v>
      </c>
      <c r="AA38" s="142" t="s">
        <v>67</v>
      </c>
      <c r="AB38" s="156">
        <v>11291.025</v>
      </c>
      <c r="AC38" s="66">
        <v>118.1</v>
      </c>
      <c r="AD38" s="142" t="s">
        <v>122</v>
      </c>
      <c r="AE38" s="156">
        <v>19.673999999999999</v>
      </c>
      <c r="AF38" s="68" t="s">
        <v>93</v>
      </c>
      <c r="AG38" s="69">
        <v>0.33300000000000002</v>
      </c>
      <c r="AH38" s="70">
        <v>0.125</v>
      </c>
      <c r="AI38" s="142" t="s">
        <v>71</v>
      </c>
      <c r="AJ38" s="155">
        <v>36157</v>
      </c>
      <c r="AK38" s="72">
        <v>111.7</v>
      </c>
      <c r="AL38" s="73">
        <v>0.70674354964816299</v>
      </c>
      <c r="AM38" s="70">
        <v>0.72063393412057197</v>
      </c>
      <c r="AN38" s="142" t="s">
        <v>127</v>
      </c>
      <c r="AO38" s="156">
        <v>19</v>
      </c>
      <c r="AP38" s="74">
        <v>99.4</v>
      </c>
      <c r="AQ38" s="142" t="s">
        <v>100</v>
      </c>
      <c r="AR38" s="157">
        <v>400</v>
      </c>
      <c r="AS38" s="76">
        <v>71.599999999999994</v>
      </c>
      <c r="AT38" s="69">
        <v>8.0000000000000002E-3</v>
      </c>
      <c r="AU38" s="77">
        <v>1.0999999999999999E-2</v>
      </c>
    </row>
    <row r="39" spans="1:47" s="15" customFormat="1" ht="13.5" customHeight="1" x14ac:dyDescent="0.25">
      <c r="A39" s="142" t="s">
        <v>71</v>
      </c>
      <c r="B39" s="143">
        <v>3815.2808</v>
      </c>
      <c r="C39" s="58">
        <v>116.3</v>
      </c>
      <c r="D39" s="142" t="s">
        <v>130</v>
      </c>
      <c r="E39" s="143">
        <v>133.80000000000001</v>
      </c>
      <c r="F39" s="58">
        <v>93.8</v>
      </c>
      <c r="G39" s="142" t="s">
        <v>110</v>
      </c>
      <c r="H39" s="148">
        <v>24.4</v>
      </c>
      <c r="I39" s="62">
        <v>55.5</v>
      </c>
      <c r="J39" s="142" t="s">
        <v>61</v>
      </c>
      <c r="K39" s="147">
        <v>1575823</v>
      </c>
      <c r="L39" s="58">
        <v>145.9</v>
      </c>
      <c r="M39" s="142" t="s">
        <v>104</v>
      </c>
      <c r="N39" s="148">
        <v>547.76390000000004</v>
      </c>
      <c r="O39" s="62">
        <v>81.099999999999994</v>
      </c>
      <c r="P39" s="142" t="s">
        <v>122</v>
      </c>
      <c r="Q39" s="148">
        <v>2284</v>
      </c>
      <c r="R39" s="62">
        <v>105.7</v>
      </c>
      <c r="S39" s="142" t="s">
        <v>100</v>
      </c>
      <c r="T39" s="148" t="s">
        <v>55</v>
      </c>
      <c r="U39" s="62" t="s">
        <v>55</v>
      </c>
      <c r="V39" s="142" t="s">
        <v>63</v>
      </c>
      <c r="W39" s="156">
        <v>72144.324999999997</v>
      </c>
      <c r="X39" s="64">
        <v>78029.948999999993</v>
      </c>
      <c r="Y39" s="65">
        <f t="shared" si="0"/>
        <v>-5885.6239999999962</v>
      </c>
      <c r="Z39" s="66">
        <f t="shared" si="1"/>
        <v>92.457224340874561</v>
      </c>
      <c r="AA39" s="142" t="s">
        <v>83</v>
      </c>
      <c r="AB39" s="156">
        <v>1146.232</v>
      </c>
      <c r="AC39" s="66">
        <v>109.6</v>
      </c>
      <c r="AD39" s="142" t="s">
        <v>59</v>
      </c>
      <c r="AE39" s="156">
        <v>143.489</v>
      </c>
      <c r="AF39" s="68" t="s">
        <v>60</v>
      </c>
      <c r="AG39" s="69">
        <v>0.16200000000000001</v>
      </c>
      <c r="AH39" s="70">
        <v>0.14899999999999999</v>
      </c>
      <c r="AI39" s="142" t="s">
        <v>118</v>
      </c>
      <c r="AJ39" s="155">
        <v>51711</v>
      </c>
      <c r="AK39" s="72">
        <v>111.7</v>
      </c>
      <c r="AL39" s="73">
        <v>1.0107701329163401</v>
      </c>
      <c r="AM39" s="70">
        <v>1.02918849329664</v>
      </c>
      <c r="AN39" s="142" t="s">
        <v>82</v>
      </c>
      <c r="AO39" s="156">
        <v>13</v>
      </c>
      <c r="AP39" s="74">
        <v>99</v>
      </c>
      <c r="AQ39" s="142" t="s">
        <v>92</v>
      </c>
      <c r="AR39" s="157">
        <v>199</v>
      </c>
      <c r="AS39" s="76">
        <v>71.8</v>
      </c>
      <c r="AT39" s="69">
        <v>4.0000000000000001E-3</v>
      </c>
      <c r="AU39" s="77">
        <v>6.0000000000000001E-3</v>
      </c>
    </row>
    <row r="40" spans="1:47" s="15" customFormat="1" ht="13.5" customHeight="1" x14ac:dyDescent="0.25">
      <c r="A40" s="233" t="s">
        <v>90</v>
      </c>
      <c r="B40" s="234">
        <v>8414.0008999999991</v>
      </c>
      <c r="C40" s="216">
        <v>115</v>
      </c>
      <c r="D40" s="142" t="s">
        <v>133</v>
      </c>
      <c r="E40" s="143">
        <v>2955.7</v>
      </c>
      <c r="F40" s="58">
        <v>93.6</v>
      </c>
      <c r="G40" s="142" t="s">
        <v>102</v>
      </c>
      <c r="H40" s="148">
        <v>13.8</v>
      </c>
      <c r="I40" s="62">
        <v>48.8</v>
      </c>
      <c r="J40" s="142" t="s">
        <v>108</v>
      </c>
      <c r="K40" s="147">
        <v>25905</v>
      </c>
      <c r="L40" s="58">
        <v>136.19999999999999</v>
      </c>
      <c r="M40" s="142" t="s">
        <v>102</v>
      </c>
      <c r="N40" s="148">
        <v>2341.3008</v>
      </c>
      <c r="O40" s="62">
        <v>74</v>
      </c>
      <c r="P40" s="142" t="s">
        <v>92</v>
      </c>
      <c r="Q40" s="148">
        <v>5608.1</v>
      </c>
      <c r="R40" s="62">
        <v>105.4</v>
      </c>
      <c r="S40" s="142" t="s">
        <v>102</v>
      </c>
      <c r="T40" s="148" t="s">
        <v>55</v>
      </c>
      <c r="U40" s="62" t="s">
        <v>55</v>
      </c>
      <c r="V40" s="142" t="s">
        <v>84</v>
      </c>
      <c r="W40" s="156">
        <v>988.06299999999999</v>
      </c>
      <c r="X40" s="64">
        <v>1143.6790000000001</v>
      </c>
      <c r="Y40" s="65">
        <f t="shared" si="0"/>
        <v>-155.6160000000001</v>
      </c>
      <c r="Z40" s="66">
        <f t="shared" si="1"/>
        <v>86.393384857114626</v>
      </c>
      <c r="AA40" s="142" t="s">
        <v>68</v>
      </c>
      <c r="AB40" s="156">
        <v>267.34500000000003</v>
      </c>
      <c r="AC40" s="66">
        <v>107.7</v>
      </c>
      <c r="AD40" s="142" t="s">
        <v>64</v>
      </c>
      <c r="AE40" s="156">
        <v>4900.8069999999998</v>
      </c>
      <c r="AF40" s="68" t="s">
        <v>66</v>
      </c>
      <c r="AG40" s="69">
        <v>0.47099999999999997</v>
      </c>
      <c r="AH40" s="70">
        <v>0.34799999999999998</v>
      </c>
      <c r="AI40" s="142" t="s">
        <v>87</v>
      </c>
      <c r="AJ40" s="155">
        <v>38959</v>
      </c>
      <c r="AK40" s="72">
        <v>111.3</v>
      </c>
      <c r="AL40" s="73">
        <v>0.76151290070367506</v>
      </c>
      <c r="AM40" s="70">
        <v>0.77654710112758596</v>
      </c>
      <c r="AN40" s="142" t="s">
        <v>71</v>
      </c>
      <c r="AO40" s="156">
        <v>4.3</v>
      </c>
      <c r="AP40" s="74">
        <v>98.9</v>
      </c>
      <c r="AQ40" s="142" t="s">
        <v>79</v>
      </c>
      <c r="AR40" s="157">
        <v>120</v>
      </c>
      <c r="AS40" s="76">
        <v>72.3</v>
      </c>
      <c r="AT40" s="69">
        <v>4.0000000000000001E-3</v>
      </c>
      <c r="AU40" s="77">
        <v>6.0000000000000001E-3</v>
      </c>
    </row>
    <row r="41" spans="1:47" s="15" customFormat="1" ht="13.5" customHeight="1" x14ac:dyDescent="0.25">
      <c r="A41" s="142" t="s">
        <v>108</v>
      </c>
      <c r="B41" s="143">
        <v>4299.0537999999997</v>
      </c>
      <c r="C41" s="58">
        <v>110.2</v>
      </c>
      <c r="D41" s="142" t="s">
        <v>97</v>
      </c>
      <c r="E41" s="143">
        <v>295.8</v>
      </c>
      <c r="F41" s="58">
        <v>88.8</v>
      </c>
      <c r="G41" s="142" t="s">
        <v>133</v>
      </c>
      <c r="H41" s="148">
        <v>201.3</v>
      </c>
      <c r="I41" s="62">
        <v>48.8</v>
      </c>
      <c r="J41" s="142" t="s">
        <v>63</v>
      </c>
      <c r="K41" s="147">
        <v>368692</v>
      </c>
      <c r="L41" s="58">
        <v>123</v>
      </c>
      <c r="M41" s="142" t="s">
        <v>113</v>
      </c>
      <c r="N41" s="148">
        <v>241.58320000000001</v>
      </c>
      <c r="O41" s="62">
        <v>73.599999999999994</v>
      </c>
      <c r="P41" s="142" t="s">
        <v>111</v>
      </c>
      <c r="Q41" s="148">
        <v>929</v>
      </c>
      <c r="R41" s="62">
        <v>103.5</v>
      </c>
      <c r="S41" s="142" t="s">
        <v>105</v>
      </c>
      <c r="T41" s="148" t="s">
        <v>55</v>
      </c>
      <c r="U41" s="62" t="s">
        <v>55</v>
      </c>
      <c r="V41" s="142" t="s">
        <v>75</v>
      </c>
      <c r="W41" s="156">
        <v>2653.5659999999998</v>
      </c>
      <c r="X41" s="64">
        <v>3076.7559999999999</v>
      </c>
      <c r="Y41" s="65">
        <f t="shared" si="0"/>
        <v>-423.19000000000005</v>
      </c>
      <c r="Z41" s="66">
        <f t="shared" si="1"/>
        <v>86.245578134892725</v>
      </c>
      <c r="AA41" s="142" t="s">
        <v>96</v>
      </c>
      <c r="AB41" s="156">
        <v>220.501</v>
      </c>
      <c r="AC41" s="66">
        <v>103</v>
      </c>
      <c r="AD41" s="142" t="s">
        <v>96</v>
      </c>
      <c r="AE41" s="154">
        <v>4.2210000000000001</v>
      </c>
      <c r="AF41" s="68" t="s">
        <v>89</v>
      </c>
      <c r="AG41" s="69">
        <v>0.33300000000000002</v>
      </c>
      <c r="AH41" s="70">
        <v>0.28599999999999998</v>
      </c>
      <c r="AI41" s="142" t="s">
        <v>104</v>
      </c>
      <c r="AJ41" s="155">
        <v>35372</v>
      </c>
      <c r="AK41" s="72">
        <v>111.2</v>
      </c>
      <c r="AL41" s="81">
        <v>0.69139953088350303</v>
      </c>
      <c r="AM41" s="70">
        <v>0.70684986238124803</v>
      </c>
      <c r="AN41" s="142" t="s">
        <v>84</v>
      </c>
      <c r="AO41" s="156">
        <v>18.100000000000001</v>
      </c>
      <c r="AP41" s="74">
        <v>98.2</v>
      </c>
      <c r="AQ41" s="142" t="s">
        <v>51</v>
      </c>
      <c r="AR41" s="157">
        <v>577</v>
      </c>
      <c r="AS41" s="76">
        <v>73.599999999999994</v>
      </c>
      <c r="AT41" s="69">
        <v>5.0000000000000001E-3</v>
      </c>
      <c r="AU41" s="77">
        <v>7.0000000000000001E-3</v>
      </c>
    </row>
    <row r="42" spans="1:47" s="15" customFormat="1" ht="13.5" customHeight="1" x14ac:dyDescent="0.25">
      <c r="A42" s="142" t="s">
        <v>122</v>
      </c>
      <c r="B42" s="143">
        <v>4067.1152999999999</v>
      </c>
      <c r="C42" s="58">
        <v>108</v>
      </c>
      <c r="D42" s="142" t="s">
        <v>63</v>
      </c>
      <c r="E42" s="143">
        <v>580.5</v>
      </c>
      <c r="F42" s="58">
        <v>86.2</v>
      </c>
      <c r="G42" s="142" t="s">
        <v>129</v>
      </c>
      <c r="H42" s="148">
        <v>242.6</v>
      </c>
      <c r="I42" s="62">
        <v>46.8</v>
      </c>
      <c r="J42" s="142" t="s">
        <v>122</v>
      </c>
      <c r="K42" s="147">
        <v>6350</v>
      </c>
      <c r="L42" s="58">
        <v>113.6</v>
      </c>
      <c r="M42" s="142" t="s">
        <v>79</v>
      </c>
      <c r="N42" s="148">
        <v>822.83240000000001</v>
      </c>
      <c r="O42" s="62">
        <v>67.599999999999994</v>
      </c>
      <c r="P42" s="142" t="s">
        <v>56</v>
      </c>
      <c r="Q42" s="148">
        <v>15630.1</v>
      </c>
      <c r="R42" s="62">
        <v>102.6</v>
      </c>
      <c r="S42" s="142" t="s">
        <v>108</v>
      </c>
      <c r="T42" s="148" t="s">
        <v>55</v>
      </c>
      <c r="U42" s="62" t="s">
        <v>55</v>
      </c>
      <c r="V42" s="142" t="s">
        <v>59</v>
      </c>
      <c r="W42" s="156">
        <v>4180.9459999999999</v>
      </c>
      <c r="X42" s="64">
        <v>5266.1930000000002</v>
      </c>
      <c r="Y42" s="65">
        <f t="shared" si="0"/>
        <v>-1085.2470000000003</v>
      </c>
      <c r="Z42" s="66">
        <f t="shared" si="1"/>
        <v>79.392190905270652</v>
      </c>
      <c r="AA42" s="142" t="s">
        <v>133</v>
      </c>
      <c r="AB42" s="156">
        <v>1579.2940000000001</v>
      </c>
      <c r="AC42" s="66">
        <v>96.7</v>
      </c>
      <c r="AD42" s="142" t="s">
        <v>129</v>
      </c>
      <c r="AE42" s="156">
        <v>19.62</v>
      </c>
      <c r="AF42" s="68" t="s">
        <v>65</v>
      </c>
      <c r="AG42" s="69">
        <v>0.125</v>
      </c>
      <c r="AH42" s="70">
        <v>0.24099999999999999</v>
      </c>
      <c r="AI42" s="142" t="s">
        <v>75</v>
      </c>
      <c r="AJ42" s="155">
        <v>40268</v>
      </c>
      <c r="AK42" s="72">
        <v>111.1</v>
      </c>
      <c r="AL42" s="73">
        <v>0.78709929632525399</v>
      </c>
      <c r="AM42" s="70">
        <v>0.815812838497736</v>
      </c>
      <c r="AN42" s="142" t="s">
        <v>104</v>
      </c>
      <c r="AO42" s="156">
        <v>12.2</v>
      </c>
      <c r="AP42" s="74">
        <v>98.2</v>
      </c>
      <c r="AQ42" s="142" t="s">
        <v>122</v>
      </c>
      <c r="AR42" s="157">
        <v>131</v>
      </c>
      <c r="AS42" s="76">
        <v>74.400000000000006</v>
      </c>
      <c r="AT42" s="69">
        <v>6.0000000000000001E-3</v>
      </c>
      <c r="AU42" s="77">
        <v>8.0000000000000002E-3</v>
      </c>
    </row>
    <row r="43" spans="1:47" s="15" customFormat="1" ht="13.5" customHeight="1" x14ac:dyDescent="0.25">
      <c r="A43" s="142" t="s">
        <v>64</v>
      </c>
      <c r="B43" s="143">
        <v>14378.626899999999</v>
      </c>
      <c r="C43" s="58">
        <v>106.9</v>
      </c>
      <c r="D43" s="142" t="s">
        <v>92</v>
      </c>
      <c r="E43" s="143">
        <v>3168.3</v>
      </c>
      <c r="F43" s="58">
        <v>86.1</v>
      </c>
      <c r="G43" s="142" t="s">
        <v>118</v>
      </c>
      <c r="H43" s="148">
        <v>561.70000000000005</v>
      </c>
      <c r="I43" s="62">
        <v>46.3</v>
      </c>
      <c r="J43" s="142" t="s">
        <v>79</v>
      </c>
      <c r="K43" s="147">
        <v>21391</v>
      </c>
      <c r="L43" s="58">
        <v>111.4</v>
      </c>
      <c r="M43" s="142" t="s">
        <v>133</v>
      </c>
      <c r="N43" s="148">
        <v>27.631499999999999</v>
      </c>
      <c r="O43" s="62">
        <v>62.6</v>
      </c>
      <c r="P43" s="142" t="s">
        <v>84</v>
      </c>
      <c r="Q43" s="148">
        <v>7164.1</v>
      </c>
      <c r="R43" s="62">
        <v>102.2</v>
      </c>
      <c r="S43" s="142" t="s">
        <v>109</v>
      </c>
      <c r="T43" s="148" t="s">
        <v>55</v>
      </c>
      <c r="U43" s="62" t="s">
        <v>55</v>
      </c>
      <c r="V43" s="142" t="s">
        <v>133</v>
      </c>
      <c r="W43" s="156">
        <v>1162.77</v>
      </c>
      <c r="X43" s="64">
        <v>1529.462</v>
      </c>
      <c r="Y43" s="65">
        <f t="shared" si="0"/>
        <v>-366.69200000000001</v>
      </c>
      <c r="Z43" s="66">
        <f t="shared" si="1"/>
        <v>76.024772109408403</v>
      </c>
      <c r="AA43" s="142" t="s">
        <v>64</v>
      </c>
      <c r="AB43" s="156">
        <v>8891.4979999999996</v>
      </c>
      <c r="AC43" s="66">
        <v>93.4</v>
      </c>
      <c r="AD43" s="142" t="s">
        <v>133</v>
      </c>
      <c r="AE43" s="156">
        <v>416.524</v>
      </c>
      <c r="AF43" s="68" t="s">
        <v>126</v>
      </c>
      <c r="AG43" s="69">
        <v>0.26300000000000001</v>
      </c>
      <c r="AH43" s="70">
        <v>0.25</v>
      </c>
      <c r="AI43" s="142" t="s">
        <v>108</v>
      </c>
      <c r="AJ43" s="155">
        <v>38618</v>
      </c>
      <c r="AK43" s="72">
        <v>111</v>
      </c>
      <c r="AL43" s="73">
        <v>0.75484753713838904</v>
      </c>
      <c r="AM43" s="70">
        <v>0.777989878362781</v>
      </c>
      <c r="AN43" s="142" t="s">
        <v>113</v>
      </c>
      <c r="AO43" s="156">
        <v>9.1</v>
      </c>
      <c r="AP43" s="74">
        <v>98.1</v>
      </c>
      <c r="AQ43" s="142" t="s">
        <v>121</v>
      </c>
      <c r="AR43" s="157">
        <v>291</v>
      </c>
      <c r="AS43" s="76">
        <v>76.2</v>
      </c>
      <c r="AT43" s="69">
        <v>4.0000000000000001E-3</v>
      </c>
      <c r="AU43" s="77">
        <v>5.0000000000000001E-3</v>
      </c>
    </row>
    <row r="44" spans="1:47" s="15" customFormat="1" ht="13.5" customHeight="1" x14ac:dyDescent="0.25">
      <c r="A44" s="142" t="s">
        <v>96</v>
      </c>
      <c r="B44" s="143">
        <v>53.728999999999999</v>
      </c>
      <c r="C44" s="58">
        <v>106.9</v>
      </c>
      <c r="D44" s="142" t="s">
        <v>109</v>
      </c>
      <c r="E44" s="143">
        <v>3809.9</v>
      </c>
      <c r="F44" s="58">
        <v>80.400000000000006</v>
      </c>
      <c r="G44" s="142" t="s">
        <v>51</v>
      </c>
      <c r="H44" s="148">
        <v>72</v>
      </c>
      <c r="I44" s="60">
        <v>33.9</v>
      </c>
      <c r="J44" s="142" t="s">
        <v>131</v>
      </c>
      <c r="K44" s="147">
        <v>8429</v>
      </c>
      <c r="L44" s="58">
        <v>103.7</v>
      </c>
      <c r="M44" s="142" t="s">
        <v>59</v>
      </c>
      <c r="N44" s="148">
        <v>81.994</v>
      </c>
      <c r="O44" s="62">
        <v>48.2</v>
      </c>
      <c r="P44" s="142" t="s">
        <v>63</v>
      </c>
      <c r="Q44" s="148">
        <v>41693.1</v>
      </c>
      <c r="R44" s="62">
        <v>101.9</v>
      </c>
      <c r="S44" s="142" t="s">
        <v>110</v>
      </c>
      <c r="T44" s="148" t="s">
        <v>55</v>
      </c>
      <c r="U44" s="62" t="s">
        <v>55</v>
      </c>
      <c r="V44" s="142" t="s">
        <v>130</v>
      </c>
      <c r="W44" s="156">
        <v>8000.5640000000003</v>
      </c>
      <c r="X44" s="64">
        <v>11004.996999999999</v>
      </c>
      <c r="Y44" s="65">
        <f t="shared" si="0"/>
        <v>-3004.4329999999991</v>
      </c>
      <c r="Z44" s="66">
        <f t="shared" si="1"/>
        <v>72.699374656803641</v>
      </c>
      <c r="AA44" s="142" t="s">
        <v>84</v>
      </c>
      <c r="AB44" s="156">
        <v>1388.2909999999999</v>
      </c>
      <c r="AC44" s="66">
        <v>92.4</v>
      </c>
      <c r="AD44" s="142" t="s">
        <v>131</v>
      </c>
      <c r="AE44" s="154">
        <v>3.165</v>
      </c>
      <c r="AF44" s="68" t="s">
        <v>132</v>
      </c>
      <c r="AG44" s="69">
        <v>0.182</v>
      </c>
      <c r="AH44" s="70">
        <v>0.182</v>
      </c>
      <c r="AI44" s="142" t="s">
        <v>111</v>
      </c>
      <c r="AJ44" s="155">
        <v>36310</v>
      </c>
      <c r="AK44" s="72">
        <v>110.7</v>
      </c>
      <c r="AL44" s="73">
        <v>0.70973416731821704</v>
      </c>
      <c r="AM44" s="70">
        <v>0.72691556423688197</v>
      </c>
      <c r="AN44" s="142" t="s">
        <v>56</v>
      </c>
      <c r="AO44" s="156">
        <v>18</v>
      </c>
      <c r="AP44" s="74">
        <v>98</v>
      </c>
      <c r="AQ44" s="142" t="s">
        <v>97</v>
      </c>
      <c r="AR44" s="157">
        <v>184</v>
      </c>
      <c r="AS44" s="76">
        <v>76.3</v>
      </c>
      <c r="AT44" s="69">
        <v>3.0000000000000001E-3</v>
      </c>
      <c r="AU44" s="77">
        <v>3.0000000000000001E-3</v>
      </c>
    </row>
    <row r="45" spans="1:47" s="15" customFormat="1" ht="13.5" customHeight="1" x14ac:dyDescent="0.25">
      <c r="A45" s="142" t="s">
        <v>67</v>
      </c>
      <c r="B45" s="143">
        <v>65808.356700000004</v>
      </c>
      <c r="C45" s="58">
        <v>101.8</v>
      </c>
      <c r="D45" s="142" t="s">
        <v>82</v>
      </c>
      <c r="E45" s="143">
        <v>2519.3000000000002</v>
      </c>
      <c r="F45" s="58">
        <v>71.900000000000006</v>
      </c>
      <c r="G45" s="142" t="s">
        <v>100</v>
      </c>
      <c r="H45" s="148">
        <v>356.6</v>
      </c>
      <c r="I45" s="58">
        <v>30.7</v>
      </c>
      <c r="J45" s="142" t="s">
        <v>102</v>
      </c>
      <c r="K45" s="147">
        <v>13234</v>
      </c>
      <c r="L45" s="58">
        <v>103</v>
      </c>
      <c r="M45" s="142" t="s">
        <v>105</v>
      </c>
      <c r="N45" s="148">
        <v>87.867400000000004</v>
      </c>
      <c r="O45" s="62">
        <v>46.9</v>
      </c>
      <c r="P45" s="142" t="s">
        <v>54</v>
      </c>
      <c r="Q45" s="148">
        <v>11708.5</v>
      </c>
      <c r="R45" s="62">
        <v>101.2</v>
      </c>
      <c r="S45" s="142" t="s">
        <v>113</v>
      </c>
      <c r="T45" s="148" t="s">
        <v>55</v>
      </c>
      <c r="U45" s="62" t="s">
        <v>55</v>
      </c>
      <c r="V45" s="142" t="s">
        <v>64</v>
      </c>
      <c r="W45" s="156">
        <v>3990.6909999999998</v>
      </c>
      <c r="X45" s="64">
        <v>7813.5469999999996</v>
      </c>
      <c r="Y45" s="65">
        <f t="shared" si="0"/>
        <v>-3822.8559999999998</v>
      </c>
      <c r="Z45" s="66">
        <f t="shared" si="1"/>
        <v>51.074000066807045</v>
      </c>
      <c r="AA45" s="142" t="s">
        <v>63</v>
      </c>
      <c r="AB45" s="156">
        <v>73908.990999999995</v>
      </c>
      <c r="AC45" s="66">
        <v>91.9</v>
      </c>
      <c r="AD45" s="142" t="s">
        <v>51</v>
      </c>
      <c r="AE45" s="156">
        <v>1786.028</v>
      </c>
      <c r="AF45" s="68" t="s">
        <v>53</v>
      </c>
      <c r="AG45" s="69">
        <v>0.41499999999999998</v>
      </c>
      <c r="AH45" s="70">
        <v>0.42299999999999999</v>
      </c>
      <c r="AI45" s="142" t="s">
        <v>130</v>
      </c>
      <c r="AJ45" s="155">
        <v>47029</v>
      </c>
      <c r="AK45" s="72">
        <v>110.5</v>
      </c>
      <c r="AL45" s="73">
        <v>0.91925332290852202</v>
      </c>
      <c r="AM45" s="70">
        <v>0.94464174731421502</v>
      </c>
      <c r="AN45" s="142" t="s">
        <v>110</v>
      </c>
      <c r="AO45" s="156">
        <v>4.7</v>
      </c>
      <c r="AP45" s="74">
        <v>98</v>
      </c>
      <c r="AQ45" s="233" t="s">
        <v>90</v>
      </c>
      <c r="AR45" s="238">
        <v>253</v>
      </c>
      <c r="AS45" s="231">
        <v>77.599999999999994</v>
      </c>
      <c r="AT45" s="224">
        <v>5.0000000000000001E-3</v>
      </c>
      <c r="AU45" s="232">
        <v>6.0000000000000001E-3</v>
      </c>
    </row>
    <row r="46" spans="1:47" s="15" customFormat="1" ht="13.5" customHeight="1" x14ac:dyDescent="0.25">
      <c r="A46" s="142" t="s">
        <v>61</v>
      </c>
      <c r="B46" s="143">
        <v>116497.8965</v>
      </c>
      <c r="C46" s="58">
        <v>101</v>
      </c>
      <c r="D46" s="142" t="s">
        <v>123</v>
      </c>
      <c r="E46" s="143">
        <v>1238.9000000000001</v>
      </c>
      <c r="F46" s="58">
        <v>59.1</v>
      </c>
      <c r="G46" s="142" t="s">
        <v>96</v>
      </c>
      <c r="H46" s="148">
        <v>2.7</v>
      </c>
      <c r="I46" s="62">
        <v>28.8</v>
      </c>
      <c r="J46" s="142" t="s">
        <v>54</v>
      </c>
      <c r="K46" s="147">
        <v>40615</v>
      </c>
      <c r="L46" s="58">
        <v>95.2</v>
      </c>
      <c r="M46" s="142" t="s">
        <v>56</v>
      </c>
      <c r="N46" s="148">
        <v>283.8501</v>
      </c>
      <c r="O46" s="62">
        <v>45.7</v>
      </c>
      <c r="P46" s="142" t="s">
        <v>51</v>
      </c>
      <c r="Q46" s="148">
        <v>23023.599999999999</v>
      </c>
      <c r="R46" s="62">
        <v>98.6</v>
      </c>
      <c r="S46" s="142" t="s">
        <v>116</v>
      </c>
      <c r="T46" s="148" t="s">
        <v>55</v>
      </c>
      <c r="U46" s="62" t="s">
        <v>55</v>
      </c>
      <c r="V46" s="142" t="s">
        <v>51</v>
      </c>
      <c r="W46" s="156">
        <v>1616.905</v>
      </c>
      <c r="X46" s="64">
        <v>4345.1469999999999</v>
      </c>
      <c r="Y46" s="65">
        <f t="shared" si="0"/>
        <v>-2728.2420000000002</v>
      </c>
      <c r="Z46" s="66">
        <f t="shared" si="1"/>
        <v>37.211744504846436</v>
      </c>
      <c r="AA46" s="142" t="s">
        <v>75</v>
      </c>
      <c r="AB46" s="156">
        <v>2734.2579999999998</v>
      </c>
      <c r="AC46" s="66">
        <v>86</v>
      </c>
      <c r="AD46" s="142" t="s">
        <v>124</v>
      </c>
      <c r="AE46" s="156">
        <v>1700.6969999999999</v>
      </c>
      <c r="AF46" s="68" t="s">
        <v>53</v>
      </c>
      <c r="AG46" s="69">
        <v>0.35599999999999998</v>
      </c>
      <c r="AH46" s="70">
        <v>0.28100000000000003</v>
      </c>
      <c r="AI46" s="142" t="s">
        <v>63</v>
      </c>
      <c r="AJ46" s="155">
        <v>60852</v>
      </c>
      <c r="AK46" s="72">
        <v>110.2</v>
      </c>
      <c r="AL46" s="73">
        <v>1.1894448788115699</v>
      </c>
      <c r="AM46" s="70">
        <v>1.2231421468525301</v>
      </c>
      <c r="AN46" s="142" t="s">
        <v>100</v>
      </c>
      <c r="AO46" s="156">
        <v>10.5</v>
      </c>
      <c r="AP46" s="74">
        <v>97.6</v>
      </c>
      <c r="AQ46" s="142" t="s">
        <v>113</v>
      </c>
      <c r="AR46" s="157">
        <v>135</v>
      </c>
      <c r="AS46" s="76">
        <v>77.599999999999994</v>
      </c>
      <c r="AT46" s="69">
        <v>4.0000000000000001E-3</v>
      </c>
      <c r="AU46" s="77">
        <v>5.0000000000000001E-3</v>
      </c>
    </row>
    <row r="47" spans="1:47" s="15" customFormat="1" ht="13.5" customHeight="1" x14ac:dyDescent="0.25">
      <c r="A47" s="142" t="s">
        <v>134</v>
      </c>
      <c r="B47" s="143">
        <v>189.4479</v>
      </c>
      <c r="C47" s="58">
        <v>96.2</v>
      </c>
      <c r="D47" s="142" t="s">
        <v>56</v>
      </c>
      <c r="E47" s="143">
        <v>30.9</v>
      </c>
      <c r="F47" s="58">
        <v>56.1</v>
      </c>
      <c r="G47" s="142" t="s">
        <v>76</v>
      </c>
      <c r="H47" s="148">
        <v>1.4</v>
      </c>
      <c r="I47" s="62">
        <v>23.1</v>
      </c>
      <c r="J47" s="142" t="s">
        <v>134</v>
      </c>
      <c r="K47" s="147">
        <v>3513</v>
      </c>
      <c r="L47" s="58">
        <v>75.900000000000006</v>
      </c>
      <c r="M47" s="142" t="s">
        <v>118</v>
      </c>
      <c r="N47" s="148">
        <v>1925.5929000000001</v>
      </c>
      <c r="O47" s="62">
        <v>34.799999999999997</v>
      </c>
      <c r="P47" s="158" t="s">
        <v>49</v>
      </c>
      <c r="Q47" s="159">
        <v>550547.6</v>
      </c>
      <c r="R47" s="160">
        <v>98</v>
      </c>
      <c r="S47" s="142" t="s">
        <v>121</v>
      </c>
      <c r="T47" s="148" t="s">
        <v>55</v>
      </c>
      <c r="U47" s="62" t="s">
        <v>55</v>
      </c>
      <c r="V47" s="142" t="s">
        <v>68</v>
      </c>
      <c r="W47" s="156">
        <v>186.191</v>
      </c>
      <c r="X47" s="80">
        <v>-394.82799999999997</v>
      </c>
      <c r="Y47" s="65">
        <f t="shared" si="0"/>
        <v>581.01900000000001</v>
      </c>
      <c r="Z47" s="66" t="s">
        <v>55</v>
      </c>
      <c r="AA47" s="142" t="s">
        <v>59</v>
      </c>
      <c r="AB47" s="154">
        <v>4324.4350000000004</v>
      </c>
      <c r="AC47" s="66">
        <v>81.2</v>
      </c>
      <c r="AD47" s="158" t="s">
        <v>49</v>
      </c>
      <c r="AE47" s="161">
        <v>108400.383</v>
      </c>
      <c r="AF47" s="179" t="s">
        <v>50</v>
      </c>
      <c r="AG47" s="165">
        <v>0.28599999999999998</v>
      </c>
      <c r="AH47" s="180">
        <v>0.26200000000000001</v>
      </c>
      <c r="AI47" s="142" t="s">
        <v>84</v>
      </c>
      <c r="AJ47" s="155">
        <v>36396</v>
      </c>
      <c r="AK47" s="72">
        <v>110.1</v>
      </c>
      <c r="AL47" s="73">
        <v>0.71141516810007799</v>
      </c>
      <c r="AM47" s="70">
        <v>0.73277545946905798</v>
      </c>
      <c r="AN47" s="142" t="s">
        <v>129</v>
      </c>
      <c r="AO47" s="156">
        <v>20</v>
      </c>
      <c r="AP47" s="74">
        <v>97.5</v>
      </c>
      <c r="AQ47" s="142" t="s">
        <v>111</v>
      </c>
      <c r="AR47" s="157">
        <v>296</v>
      </c>
      <c r="AS47" s="76">
        <v>78.7</v>
      </c>
      <c r="AT47" s="69">
        <v>8.9999999999999993E-3</v>
      </c>
      <c r="AU47" s="77">
        <v>1.0999999999999999E-2</v>
      </c>
    </row>
    <row r="48" spans="1:47" s="15" customFormat="1" ht="13.5" customHeight="1" x14ac:dyDescent="0.25">
      <c r="A48" s="142" t="s">
        <v>104</v>
      </c>
      <c r="B48" s="143">
        <v>5385.5379000000003</v>
      </c>
      <c r="C48" s="58">
        <v>95.9</v>
      </c>
      <c r="D48" s="142" t="s">
        <v>54</v>
      </c>
      <c r="E48" s="143">
        <v>162.4</v>
      </c>
      <c r="F48" s="58">
        <v>32.5</v>
      </c>
      <c r="G48" s="142" t="s">
        <v>105</v>
      </c>
      <c r="H48" s="148">
        <v>27.4</v>
      </c>
      <c r="I48" s="62">
        <v>14.7</v>
      </c>
      <c r="J48" s="142" t="s">
        <v>110</v>
      </c>
      <c r="K48" s="147">
        <v>4072</v>
      </c>
      <c r="L48" s="58">
        <v>74.099999999999994</v>
      </c>
      <c r="M48" s="142" t="s">
        <v>134</v>
      </c>
      <c r="N48" s="148">
        <v>0.71530000000000005</v>
      </c>
      <c r="O48" s="62">
        <v>2.6</v>
      </c>
      <c r="P48" s="142" t="s">
        <v>104</v>
      </c>
      <c r="Q48" s="148">
        <v>3381.8</v>
      </c>
      <c r="R48" s="62">
        <v>98</v>
      </c>
      <c r="S48" s="142" t="s">
        <v>123</v>
      </c>
      <c r="T48" s="148" t="s">
        <v>55</v>
      </c>
      <c r="U48" s="62" t="s">
        <v>55</v>
      </c>
      <c r="V48" s="142" t="s">
        <v>102</v>
      </c>
      <c r="W48" s="167">
        <v>211.00200000000001</v>
      </c>
      <c r="X48" s="80">
        <v>-37.118000000000002</v>
      </c>
      <c r="Y48" s="65">
        <f t="shared" si="0"/>
        <v>248.12</v>
      </c>
      <c r="Z48" s="66" t="s">
        <v>55</v>
      </c>
      <c r="AA48" s="142" t="s">
        <v>130</v>
      </c>
      <c r="AB48" s="156">
        <v>8236.98</v>
      </c>
      <c r="AC48" s="66">
        <v>73.2</v>
      </c>
      <c r="AD48" s="233" t="s">
        <v>90</v>
      </c>
      <c r="AE48" s="237">
        <v>1131.9970000000001</v>
      </c>
      <c r="AF48" s="223" t="s">
        <v>91</v>
      </c>
      <c r="AG48" s="224">
        <v>0.26200000000000001</v>
      </c>
      <c r="AH48" s="225">
        <v>0.20499999999999999</v>
      </c>
      <c r="AI48" s="142" t="s">
        <v>51</v>
      </c>
      <c r="AJ48" s="155">
        <v>41173</v>
      </c>
      <c r="AK48" s="72">
        <v>109.3</v>
      </c>
      <c r="AL48" s="73">
        <v>0.80478889757623095</v>
      </c>
      <c r="AM48" s="70">
        <v>0.83583414720767102</v>
      </c>
      <c r="AN48" s="142" t="s">
        <v>134</v>
      </c>
      <c r="AO48" s="156">
        <v>4.9000000000000004</v>
      </c>
      <c r="AP48" s="74">
        <v>97.4</v>
      </c>
      <c r="AQ48" s="142" t="s">
        <v>102</v>
      </c>
      <c r="AR48" s="157">
        <v>273</v>
      </c>
      <c r="AS48" s="76">
        <v>79.400000000000006</v>
      </c>
      <c r="AT48" s="69">
        <v>8.0000000000000002E-3</v>
      </c>
      <c r="AU48" s="77">
        <v>0.01</v>
      </c>
    </row>
    <row r="49" spans="1:47" s="15" customFormat="1" ht="13.5" customHeight="1" x14ac:dyDescent="0.25">
      <c r="A49" s="142" t="s">
        <v>116</v>
      </c>
      <c r="B49" s="143">
        <v>549.62689999999998</v>
      </c>
      <c r="C49" s="58">
        <v>95.7</v>
      </c>
      <c r="D49" s="142" t="s">
        <v>110</v>
      </c>
      <c r="E49" s="143">
        <v>125.5</v>
      </c>
      <c r="F49" s="58">
        <v>30.9</v>
      </c>
      <c r="G49" s="142" t="s">
        <v>71</v>
      </c>
      <c r="H49" s="148">
        <v>0.2</v>
      </c>
      <c r="I49" s="62" t="s">
        <v>72</v>
      </c>
      <c r="J49" s="142" t="s">
        <v>129</v>
      </c>
      <c r="K49" s="147">
        <v>27419</v>
      </c>
      <c r="L49" s="58">
        <v>71.8</v>
      </c>
      <c r="M49" s="142" t="s">
        <v>95</v>
      </c>
      <c r="N49" s="148">
        <v>1.1780999999999999</v>
      </c>
      <c r="O49" s="62">
        <v>0.1</v>
      </c>
      <c r="P49" s="142" t="s">
        <v>61</v>
      </c>
      <c r="Q49" s="148">
        <v>206590.4</v>
      </c>
      <c r="R49" s="62">
        <v>94.4</v>
      </c>
      <c r="S49" s="142" t="s">
        <v>127</v>
      </c>
      <c r="T49" s="148" t="s">
        <v>55</v>
      </c>
      <c r="U49" s="62" t="s">
        <v>55</v>
      </c>
      <c r="V49" s="142" t="s">
        <v>116</v>
      </c>
      <c r="W49" s="181">
        <v>-17.282</v>
      </c>
      <c r="X49" s="64">
        <v>31.064</v>
      </c>
      <c r="Y49" s="65">
        <f t="shared" si="0"/>
        <v>-48.346000000000004</v>
      </c>
      <c r="Z49" s="66" t="s">
        <v>55</v>
      </c>
      <c r="AA49" s="142" t="s">
        <v>51</v>
      </c>
      <c r="AB49" s="154">
        <v>3402.933</v>
      </c>
      <c r="AC49" s="66">
        <v>73.099999999999994</v>
      </c>
      <c r="AD49" s="142" t="s">
        <v>127</v>
      </c>
      <c r="AE49" s="156">
        <v>293.11</v>
      </c>
      <c r="AF49" s="68" t="s">
        <v>128</v>
      </c>
      <c r="AG49" s="69">
        <v>0.16700000000000001</v>
      </c>
      <c r="AH49" s="70">
        <v>0.14299999999999999</v>
      </c>
      <c r="AI49" s="142" t="s">
        <v>67</v>
      </c>
      <c r="AJ49" s="155">
        <v>43989</v>
      </c>
      <c r="AK49" s="72">
        <v>109.3</v>
      </c>
      <c r="AL49" s="73">
        <v>0.85983189992181397</v>
      </c>
      <c r="AM49" s="70">
        <v>0.89247980111870695</v>
      </c>
      <c r="AN49" s="142" t="s">
        <v>79</v>
      </c>
      <c r="AO49" s="156">
        <v>16.100000000000001</v>
      </c>
      <c r="AP49" s="74">
        <v>96.5</v>
      </c>
      <c r="AQ49" s="142" t="s">
        <v>71</v>
      </c>
      <c r="AR49" s="157">
        <v>144</v>
      </c>
      <c r="AS49" s="76">
        <v>80</v>
      </c>
      <c r="AT49" s="69">
        <v>8.9999999999999993E-3</v>
      </c>
      <c r="AU49" s="77">
        <v>1.2E-2</v>
      </c>
    </row>
    <row r="50" spans="1:47" s="15" customFormat="1" ht="13.5" customHeight="1" x14ac:dyDescent="0.25">
      <c r="A50" s="142" t="s">
        <v>88</v>
      </c>
      <c r="B50" s="143">
        <v>1543.3575000000001</v>
      </c>
      <c r="C50" s="58">
        <v>90.2</v>
      </c>
      <c r="D50" s="142" t="s">
        <v>64</v>
      </c>
      <c r="E50" s="143">
        <v>0</v>
      </c>
      <c r="F50" s="58">
        <v>0.2</v>
      </c>
      <c r="G50" s="142" t="s">
        <v>122</v>
      </c>
      <c r="H50" s="148" t="s">
        <v>55</v>
      </c>
      <c r="I50" s="60" t="s">
        <v>55</v>
      </c>
      <c r="J50" s="142" t="s">
        <v>87</v>
      </c>
      <c r="K50" s="147">
        <v>22477</v>
      </c>
      <c r="L50" s="58">
        <v>56.9</v>
      </c>
      <c r="M50" s="142" t="s">
        <v>131</v>
      </c>
      <c r="N50" s="182">
        <v>653.76689999999996</v>
      </c>
      <c r="O50" s="87" t="s">
        <v>72</v>
      </c>
      <c r="P50" s="142" t="s">
        <v>79</v>
      </c>
      <c r="Q50" s="148">
        <v>2853.1</v>
      </c>
      <c r="R50" s="62">
        <v>94.2</v>
      </c>
      <c r="S50" s="142" t="s">
        <v>129</v>
      </c>
      <c r="T50" s="148" t="s">
        <v>55</v>
      </c>
      <c r="U50" s="62" t="s">
        <v>55</v>
      </c>
      <c r="V50" s="142" t="s">
        <v>97</v>
      </c>
      <c r="W50" s="181">
        <v>-483.74900000000002</v>
      </c>
      <c r="X50" s="64">
        <v>294.22699999999998</v>
      </c>
      <c r="Y50" s="65">
        <f t="shared" si="0"/>
        <v>-777.976</v>
      </c>
      <c r="Z50" s="66" t="s">
        <v>55</v>
      </c>
      <c r="AA50" s="142" t="s">
        <v>61</v>
      </c>
      <c r="AB50" s="156">
        <v>77674.194000000003</v>
      </c>
      <c r="AC50" s="66">
        <v>70.7</v>
      </c>
      <c r="AD50" s="142" t="s">
        <v>61</v>
      </c>
      <c r="AE50" s="156">
        <v>89204.763000000006</v>
      </c>
      <c r="AF50" s="68" t="s">
        <v>62</v>
      </c>
      <c r="AG50" s="69">
        <v>0.223</v>
      </c>
      <c r="AH50" s="70">
        <v>0.22900000000000001</v>
      </c>
      <c r="AI50" s="142" t="s">
        <v>116</v>
      </c>
      <c r="AJ50" s="155">
        <v>32641</v>
      </c>
      <c r="AK50" s="72">
        <v>108.9</v>
      </c>
      <c r="AL50" s="81">
        <v>0.63801798279906197</v>
      </c>
      <c r="AM50" s="84">
        <v>0.66760632158394695</v>
      </c>
      <c r="AN50" s="142" t="s">
        <v>92</v>
      </c>
      <c r="AO50" s="156">
        <v>13.2</v>
      </c>
      <c r="AP50" s="74">
        <v>96.1</v>
      </c>
      <c r="AQ50" s="142" t="s">
        <v>63</v>
      </c>
      <c r="AR50" s="157">
        <v>848</v>
      </c>
      <c r="AS50" s="76">
        <v>80.099999999999994</v>
      </c>
      <c r="AT50" s="69">
        <v>4.0000000000000001E-3</v>
      </c>
      <c r="AU50" s="77">
        <v>5.0000000000000001E-3</v>
      </c>
    </row>
    <row r="51" spans="1:47" s="15" customFormat="1" ht="13.5" customHeight="1" x14ac:dyDescent="0.25">
      <c r="A51" s="142" t="s">
        <v>102</v>
      </c>
      <c r="B51" s="143">
        <v>3195.7482</v>
      </c>
      <c r="C51" s="58">
        <v>87.8</v>
      </c>
      <c r="D51" s="142" t="s">
        <v>59</v>
      </c>
      <c r="E51" s="143" t="s">
        <v>55</v>
      </c>
      <c r="F51" s="88" t="s">
        <v>55</v>
      </c>
      <c r="G51" s="142" t="s">
        <v>123</v>
      </c>
      <c r="H51" s="148" t="s">
        <v>55</v>
      </c>
      <c r="I51" s="62" t="s">
        <v>55</v>
      </c>
      <c r="J51" s="142" t="s">
        <v>123</v>
      </c>
      <c r="K51" s="147">
        <v>5478</v>
      </c>
      <c r="L51" s="58">
        <v>52</v>
      </c>
      <c r="M51" s="142" t="s">
        <v>88</v>
      </c>
      <c r="N51" s="148" t="s">
        <v>55</v>
      </c>
      <c r="O51" s="62" t="s">
        <v>55</v>
      </c>
      <c r="P51" s="142" t="s">
        <v>64</v>
      </c>
      <c r="Q51" s="148">
        <v>78097.399999999994</v>
      </c>
      <c r="R51" s="62">
        <v>90.7</v>
      </c>
      <c r="S51" s="142" t="s">
        <v>131</v>
      </c>
      <c r="T51" s="148" t="s">
        <v>55</v>
      </c>
      <c r="U51" s="62" t="s">
        <v>55</v>
      </c>
      <c r="V51" s="142" t="s">
        <v>56</v>
      </c>
      <c r="W51" s="181">
        <v>-2912.7379999999998</v>
      </c>
      <c r="X51" s="80">
        <v>-1218.7339999999999</v>
      </c>
      <c r="Y51" s="65">
        <f t="shared" si="0"/>
        <v>-1694.0039999999999</v>
      </c>
      <c r="Z51" s="66" t="s">
        <v>55</v>
      </c>
      <c r="AA51" s="142" t="s">
        <v>56</v>
      </c>
      <c r="AB51" s="154">
        <v>207.89400000000001</v>
      </c>
      <c r="AC51" s="66">
        <v>54</v>
      </c>
      <c r="AD51" s="142" t="s">
        <v>97</v>
      </c>
      <c r="AE51" s="156">
        <v>925.19299999999998</v>
      </c>
      <c r="AF51" s="68" t="s">
        <v>99</v>
      </c>
      <c r="AG51" s="69">
        <v>0.375</v>
      </c>
      <c r="AH51" s="70">
        <v>0.41199999999999998</v>
      </c>
      <c r="AI51" s="142" t="s">
        <v>88</v>
      </c>
      <c r="AJ51" s="155">
        <v>34120</v>
      </c>
      <c r="AK51" s="72">
        <v>106.7</v>
      </c>
      <c r="AL51" s="81">
        <v>0.66692728694292402</v>
      </c>
      <c r="AM51" s="82">
        <v>0.73428482642280002</v>
      </c>
      <c r="AN51" s="142" t="s">
        <v>102</v>
      </c>
      <c r="AO51" s="156">
        <v>10.4</v>
      </c>
      <c r="AP51" s="74">
        <v>96.1</v>
      </c>
      <c r="AQ51" s="142" t="s">
        <v>123</v>
      </c>
      <c r="AR51" s="157">
        <v>217</v>
      </c>
      <c r="AS51" s="76">
        <v>80.400000000000006</v>
      </c>
      <c r="AT51" s="69">
        <v>8.9999999999999993E-3</v>
      </c>
      <c r="AU51" s="77">
        <v>1.0999999999999999E-2</v>
      </c>
    </row>
    <row r="52" spans="1:47" s="15" customFormat="1" ht="13.5" customHeight="1" x14ac:dyDescent="0.25">
      <c r="A52" s="183" t="s">
        <v>130</v>
      </c>
      <c r="B52" s="184">
        <v>7620.0919000000004</v>
      </c>
      <c r="C52" s="91">
        <v>59.7</v>
      </c>
      <c r="D52" s="183" t="s">
        <v>68</v>
      </c>
      <c r="E52" s="184" t="s">
        <v>55</v>
      </c>
      <c r="F52" s="91" t="s">
        <v>55</v>
      </c>
      <c r="G52" s="183" t="s">
        <v>134</v>
      </c>
      <c r="H52" s="185" t="s">
        <v>55</v>
      </c>
      <c r="I52" s="94" t="s">
        <v>55</v>
      </c>
      <c r="J52" s="183" t="s">
        <v>71</v>
      </c>
      <c r="K52" s="186">
        <v>2759</v>
      </c>
      <c r="L52" s="91">
        <v>41.7</v>
      </c>
      <c r="M52" s="183" t="s">
        <v>109</v>
      </c>
      <c r="N52" s="185" t="s">
        <v>55</v>
      </c>
      <c r="O52" s="94" t="s">
        <v>55</v>
      </c>
      <c r="P52" s="183" t="s">
        <v>59</v>
      </c>
      <c r="Q52" s="185">
        <v>11860.8</v>
      </c>
      <c r="R52" s="94">
        <v>50</v>
      </c>
      <c r="S52" s="183" t="s">
        <v>134</v>
      </c>
      <c r="T52" s="185" t="s">
        <v>55</v>
      </c>
      <c r="U52" s="94" t="s">
        <v>55</v>
      </c>
      <c r="V52" s="183" t="s">
        <v>61</v>
      </c>
      <c r="W52" s="187">
        <v>-11530.569</v>
      </c>
      <c r="X52" s="97">
        <v>102944.59299999999</v>
      </c>
      <c r="Y52" s="98">
        <f t="shared" si="0"/>
        <v>-114475.162</v>
      </c>
      <c r="Z52" s="99" t="s">
        <v>55</v>
      </c>
      <c r="AA52" s="183" t="s">
        <v>116</v>
      </c>
      <c r="AB52" s="188">
        <v>21.73</v>
      </c>
      <c r="AC52" s="99">
        <v>36.299999999999997</v>
      </c>
      <c r="AD52" s="183" t="s">
        <v>76</v>
      </c>
      <c r="AE52" s="189">
        <v>18.387</v>
      </c>
      <c r="AF52" s="101" t="s">
        <v>78</v>
      </c>
      <c r="AG52" s="102">
        <v>8.3000000000000004E-2</v>
      </c>
      <c r="AH52" s="103">
        <v>0</v>
      </c>
      <c r="AI52" s="183" t="s">
        <v>131</v>
      </c>
      <c r="AJ52" s="190">
        <v>37987</v>
      </c>
      <c r="AK52" s="105">
        <v>106.6</v>
      </c>
      <c r="AL52" s="106">
        <v>0.74251368256450401</v>
      </c>
      <c r="AM52" s="103">
        <v>0.79517002574802498</v>
      </c>
      <c r="AN52" s="183" t="s">
        <v>76</v>
      </c>
      <c r="AO52" s="188">
        <v>6.3</v>
      </c>
      <c r="AP52" s="107">
        <v>95.8</v>
      </c>
      <c r="AQ52" s="183" t="s">
        <v>129</v>
      </c>
      <c r="AR52" s="191">
        <v>429</v>
      </c>
      <c r="AS52" s="109">
        <v>81.7</v>
      </c>
      <c r="AT52" s="102">
        <v>7.0000000000000001E-3</v>
      </c>
      <c r="AU52" s="110">
        <v>8.9999999999999993E-3</v>
      </c>
    </row>
    <row r="53" spans="1:47" s="15" customFormat="1" ht="6" customHeight="1" x14ac:dyDescent="0.25">
      <c r="B53" s="111"/>
      <c r="C53" s="112"/>
      <c r="E53" s="111"/>
      <c r="H53" s="113"/>
      <c r="I53" s="114"/>
      <c r="K53" s="115"/>
      <c r="L53" s="115"/>
      <c r="N53" s="115"/>
      <c r="O53" s="115"/>
      <c r="Q53" s="116"/>
      <c r="R53" s="114"/>
      <c r="AD53" s="122"/>
      <c r="AE53" s="122"/>
      <c r="AF53" s="122"/>
      <c r="AG53" s="122"/>
      <c r="AH53" s="122"/>
    </row>
    <row r="54" spans="1:47" s="119" customFormat="1" ht="13.5" customHeight="1" x14ac:dyDescent="0.25">
      <c r="A54" s="117" t="s">
        <v>154</v>
      </c>
      <c r="B54"/>
      <c r="C54" s="118">
        <v>6</v>
      </c>
      <c r="D54" s="117"/>
      <c r="E54"/>
      <c r="F54" s="119">
        <v>14</v>
      </c>
      <c r="G54" s="117"/>
      <c r="I54" s="119">
        <v>27</v>
      </c>
      <c r="J54" s="117"/>
      <c r="L54" s="119">
        <v>7</v>
      </c>
      <c r="M54" s="117"/>
      <c r="O54" s="119">
        <v>20</v>
      </c>
      <c r="P54" s="117"/>
      <c r="R54" s="120">
        <v>6</v>
      </c>
      <c r="S54" s="117"/>
      <c r="U54" s="119">
        <v>4</v>
      </c>
      <c r="V54" s="117"/>
      <c r="W54" s="121">
        <v>4</v>
      </c>
      <c r="X54" s="121">
        <v>3</v>
      </c>
      <c r="Y54" s="119">
        <v>12</v>
      </c>
      <c r="AA54" s="117"/>
      <c r="AC54" s="119">
        <v>11</v>
      </c>
      <c r="AD54" s="117"/>
      <c r="AF54" s="119">
        <v>24</v>
      </c>
      <c r="AG54" s="119">
        <v>23</v>
      </c>
      <c r="AI54" s="117"/>
      <c r="AK54" s="119">
        <v>0</v>
      </c>
      <c r="AL54" s="119">
        <v>29</v>
      </c>
      <c r="AN54" s="117"/>
      <c r="AP54" s="119">
        <v>21</v>
      </c>
      <c r="AQ54" s="117"/>
      <c r="AS54" s="119">
        <v>0</v>
      </c>
      <c r="AT54" s="119">
        <v>0</v>
      </c>
    </row>
    <row r="55" spans="1:47" ht="6.75" customHeight="1" x14ac:dyDescent="0.25">
      <c r="A55" s="117"/>
      <c r="C55"/>
      <c r="D55" s="117"/>
      <c r="E55"/>
      <c r="F55" s="122"/>
      <c r="G55" s="117"/>
      <c r="H55"/>
      <c r="I55"/>
      <c r="J55" s="117"/>
      <c r="K55"/>
      <c r="L55"/>
      <c r="M55" s="117"/>
      <c r="N55"/>
      <c r="O55"/>
      <c r="P55" s="117"/>
      <c r="Q55"/>
      <c r="R55" s="123"/>
      <c r="S55" s="117"/>
      <c r="V55" s="117"/>
      <c r="AA55" s="117"/>
      <c r="AE55" s="122"/>
      <c r="AF55" s="122"/>
      <c r="AG55" s="122"/>
      <c r="AH55" s="122"/>
      <c r="AI55" s="117"/>
      <c r="AN55" s="117"/>
      <c r="AQ55" s="117"/>
    </row>
    <row r="56" spans="1:47" s="122" customFormat="1" ht="13.15" customHeight="1" x14ac:dyDescent="0.2">
      <c r="A56" s="124" t="s">
        <v>137</v>
      </c>
      <c r="F56" s="15"/>
      <c r="R56" s="125"/>
      <c r="W56" s="124"/>
      <c r="AD56" s="15"/>
      <c r="AE56" s="15"/>
      <c r="AF56" s="15"/>
      <c r="AG56" s="15"/>
      <c r="AH56" s="15"/>
    </row>
    <row r="57" spans="1:47" s="15" customFormat="1" ht="13.15" customHeight="1" x14ac:dyDescent="0.2">
      <c r="B57" s="122"/>
      <c r="R57" s="116"/>
      <c r="W57" s="122"/>
      <c r="X57" s="122"/>
      <c r="Y57" s="122"/>
      <c r="Z57" s="122"/>
      <c r="AB57" s="122"/>
      <c r="AC57" s="122"/>
      <c r="AJ57" s="122"/>
      <c r="AK57" s="122"/>
      <c r="AL57" s="122"/>
      <c r="AM57" s="122"/>
      <c r="AO57" s="122"/>
      <c r="AP57" s="122"/>
    </row>
    <row r="58" spans="1:47" s="15" customFormat="1" ht="13.5" x14ac:dyDescent="0.2">
      <c r="B58" s="127"/>
      <c r="R58" s="116"/>
      <c r="W58" s="127"/>
      <c r="X58" s="122"/>
      <c r="Y58" s="122"/>
      <c r="Z58" s="122"/>
      <c r="AB58" s="122"/>
      <c r="AC58" s="122"/>
      <c r="AJ58" s="122"/>
      <c r="AK58" s="122"/>
      <c r="AL58" s="122"/>
      <c r="AM58" s="122"/>
      <c r="AO58" s="122"/>
      <c r="AP58" s="122"/>
    </row>
    <row r="59" spans="1:47" s="15" customFormat="1" ht="12.75" x14ac:dyDescent="0.2">
      <c r="R59" s="116"/>
    </row>
    <row r="60" spans="1:47" s="15" customFormat="1" ht="12.75" x14ac:dyDescent="0.2">
      <c r="R60" s="116"/>
    </row>
    <row r="61" spans="1:47" s="15" customFormat="1" ht="12.75" x14ac:dyDescent="0.2">
      <c r="R61" s="116"/>
    </row>
    <row r="62" spans="1:47" s="15" customFormat="1" ht="12.75" x14ac:dyDescent="0.2">
      <c r="R62" s="116"/>
    </row>
    <row r="63" spans="1:47" s="15" customFormat="1" ht="12.75" x14ac:dyDescent="0.2">
      <c r="R63" s="116"/>
    </row>
    <row r="64" spans="1:47" s="15" customFormat="1" ht="12.75" x14ac:dyDescent="0.2">
      <c r="R64" s="116"/>
    </row>
    <row r="65" spans="18:18" s="15" customFormat="1" ht="12.75" x14ac:dyDescent="0.2">
      <c r="R65" s="116"/>
    </row>
    <row r="66" spans="18:18" s="15" customFormat="1" ht="12.75" x14ac:dyDescent="0.2">
      <c r="R66" s="116"/>
    </row>
    <row r="67" spans="18:18" s="15" customFormat="1" ht="12.75" x14ac:dyDescent="0.2">
      <c r="R67" s="116"/>
    </row>
    <row r="68" spans="18:18" x14ac:dyDescent="0.25">
      <c r="R68" s="116"/>
    </row>
    <row r="69" spans="18:18" x14ac:dyDescent="0.25">
      <c r="R69" s="116"/>
    </row>
    <row r="70" spans="18:18" x14ac:dyDescent="0.25">
      <c r="R70" s="116"/>
    </row>
    <row r="71" spans="18:18" x14ac:dyDescent="0.25">
      <c r="R71" s="116"/>
    </row>
    <row r="72" spans="18:18" x14ac:dyDescent="0.25">
      <c r="R72" s="116"/>
    </row>
    <row r="73" spans="18:18" x14ac:dyDescent="0.25">
      <c r="R73" s="116"/>
    </row>
    <row r="74" spans="18:18" x14ac:dyDescent="0.25">
      <c r="R74" s="116"/>
    </row>
    <row r="75" spans="18:18" x14ac:dyDescent="0.25">
      <c r="R75" s="116"/>
    </row>
    <row r="76" spans="18:18" x14ac:dyDescent="0.25">
      <c r="R76" s="116"/>
    </row>
    <row r="77" spans="18:18" x14ac:dyDescent="0.25">
      <c r="R77" s="116"/>
    </row>
    <row r="78" spans="18:18" x14ac:dyDescent="0.25">
      <c r="R78" s="116"/>
    </row>
    <row r="79" spans="18:18" x14ac:dyDescent="0.25">
      <c r="R79" s="116"/>
    </row>
    <row r="80" spans="18:18" x14ac:dyDescent="0.25">
      <c r="R80" s="116"/>
    </row>
    <row r="81" spans="18:18" x14ac:dyDescent="0.25">
      <c r="R81" s="116"/>
    </row>
    <row r="82" spans="18:18" x14ac:dyDescent="0.25">
      <c r="R82" s="116"/>
    </row>
    <row r="83" spans="18:18" x14ac:dyDescent="0.25">
      <c r="R83" s="116"/>
    </row>
    <row r="84" spans="18:18" x14ac:dyDescent="0.25">
      <c r="R84" s="116"/>
    </row>
    <row r="85" spans="18:18" x14ac:dyDescent="0.25">
      <c r="R85" s="116"/>
    </row>
    <row r="86" spans="18:18" x14ac:dyDescent="0.25">
      <c r="R86" s="116"/>
    </row>
    <row r="87" spans="18:18" x14ac:dyDescent="0.25">
      <c r="R87" s="116"/>
    </row>
    <row r="88" spans="18:18" x14ac:dyDescent="0.25">
      <c r="R88" s="116"/>
    </row>
    <row r="89" spans="18:18" x14ac:dyDescent="0.25">
      <c r="R89" s="116"/>
    </row>
    <row r="90" spans="18:18" x14ac:dyDescent="0.25">
      <c r="R90" s="116"/>
    </row>
    <row r="91" spans="18:18" x14ac:dyDescent="0.25">
      <c r="R91" s="116"/>
    </row>
    <row r="92" spans="18:18" x14ac:dyDescent="0.25">
      <c r="R92" s="116"/>
    </row>
    <row r="93" spans="18:18" x14ac:dyDescent="0.25">
      <c r="R93" s="116"/>
    </row>
    <row r="94" spans="18:18" x14ac:dyDescent="0.25">
      <c r="R94" s="116"/>
    </row>
    <row r="95" spans="18:18" x14ac:dyDescent="0.25">
      <c r="R95" s="116"/>
    </row>
    <row r="96" spans="18:18" x14ac:dyDescent="0.25">
      <c r="R96" s="116"/>
    </row>
    <row r="97" spans="18:18" x14ac:dyDescent="0.25">
      <c r="R97" s="116"/>
    </row>
    <row r="98" spans="18:18" x14ac:dyDescent="0.25">
      <c r="R98" s="116"/>
    </row>
    <row r="99" spans="18:18" x14ac:dyDescent="0.25">
      <c r="R99" s="116"/>
    </row>
    <row r="100" spans="18:18" x14ac:dyDescent="0.25">
      <c r="R100" s="116"/>
    </row>
  </sheetData>
  <mergeCells count="56">
    <mergeCell ref="AR5:AR6"/>
    <mergeCell ref="AS5:AS6"/>
    <mergeCell ref="AT5:AU5"/>
    <mergeCell ref="AR3:AU4"/>
    <mergeCell ref="B5:B6"/>
    <mergeCell ref="C5:C6"/>
    <mergeCell ref="E5:E6"/>
    <mergeCell ref="F5:F6"/>
    <mergeCell ref="H5:H6"/>
    <mergeCell ref="I5:I6"/>
    <mergeCell ref="K5:K6"/>
    <mergeCell ref="L5:L6"/>
    <mergeCell ref="N5:N6"/>
    <mergeCell ref="O5:O6"/>
    <mergeCell ref="Q5:Q6"/>
    <mergeCell ref="R5:R6"/>
    <mergeCell ref="T5:T6"/>
    <mergeCell ref="U5:U6"/>
    <mergeCell ref="W5:W6"/>
    <mergeCell ref="AI3:AI6"/>
    <mergeCell ref="AJ3:AM4"/>
    <mergeCell ref="AN3:AN6"/>
    <mergeCell ref="AO3:AP4"/>
    <mergeCell ref="AQ3:AQ6"/>
    <mergeCell ref="AJ5:AJ6"/>
    <mergeCell ref="AK5:AK6"/>
    <mergeCell ref="AL5:AM5"/>
    <mergeCell ref="AO5:AO6"/>
    <mergeCell ref="AP5:AP6"/>
    <mergeCell ref="W3:Z4"/>
    <mergeCell ref="AA3:AA6"/>
    <mergeCell ref="AB3:AC4"/>
    <mergeCell ref="AD3:AD6"/>
    <mergeCell ref="AE3:AH4"/>
    <mergeCell ref="X5:X6"/>
    <mergeCell ref="Y5:Z5"/>
    <mergeCell ref="AB5:AB6"/>
    <mergeCell ref="AC5:AC6"/>
    <mergeCell ref="AE5:AE6"/>
    <mergeCell ref="AF5:AF6"/>
    <mergeCell ref="AG5:AH5"/>
    <mergeCell ref="P3:P6"/>
    <mergeCell ref="Q3:R4"/>
    <mergeCell ref="S3:S6"/>
    <mergeCell ref="T3:U4"/>
    <mergeCell ref="V3:V6"/>
    <mergeCell ref="H3:I4"/>
    <mergeCell ref="J3:J6"/>
    <mergeCell ref="K3:L4"/>
    <mergeCell ref="M3:M6"/>
    <mergeCell ref="N3:O4"/>
    <mergeCell ref="A3:A6"/>
    <mergeCell ref="B3:C4"/>
    <mergeCell ref="D3:D6"/>
    <mergeCell ref="E3:F4"/>
    <mergeCell ref="G3:G6"/>
  </mergeCells>
  <printOptions horizontalCentered="1"/>
  <pageMargins left="0.118055555555556" right="0.118055555555556" top="0.35416666666666702" bottom="0.15763888888888899" header="0.51180555555555496" footer="0.51180555555555496"/>
  <pageSetup paperSize="9" scale="73" firstPageNumber="0" orientation="landscape" horizontalDpi="300" verticalDpi="300" r:id="rId1"/>
  <colBreaks count="3" manualBreakCount="3">
    <brk id="21" max="1048575" man="1"/>
    <brk id="34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Окуджава Анна Александровна</dc:creator>
  <dc:description/>
  <cp:lastModifiedBy>Елизавета Бережная</cp:lastModifiedBy>
  <cp:revision>0</cp:revision>
  <cp:lastPrinted>2022-09-02T14:07:54Z</cp:lastPrinted>
  <dcterms:created xsi:type="dcterms:W3CDTF">2022-02-28T14:52:55Z</dcterms:created>
  <dcterms:modified xsi:type="dcterms:W3CDTF">2022-09-02T14:08:26Z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