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showInkAnnotation="0" defaultThemeVersion="124226"/>
  <bookViews>
    <workbookView xWindow="120" yWindow="120" windowWidth="9720" windowHeight="7320"/>
  </bookViews>
  <sheets>
    <sheet name="РРО" sheetId="3" r:id="rId1"/>
  </sheets>
  <calcPr calcId="125725"/>
</workbook>
</file>

<file path=xl/calcChain.xml><?xml version="1.0" encoding="utf-8"?>
<calcChain xmlns="http://schemas.openxmlformats.org/spreadsheetml/2006/main">
  <c r="M19" i="3"/>
  <c r="M260"/>
  <c r="P126"/>
  <c r="O126"/>
  <c r="N126"/>
  <c r="M126"/>
  <c r="L126"/>
  <c r="K126"/>
  <c r="P117"/>
  <c r="O117"/>
  <c r="N117"/>
  <c r="M117"/>
  <c r="L117"/>
  <c r="K117"/>
  <c r="P375" l="1"/>
  <c r="O375"/>
  <c r="N375"/>
  <c r="M375"/>
  <c r="L375"/>
  <c r="K375"/>
  <c r="L384"/>
  <c r="M384"/>
  <c r="N384"/>
  <c r="P332" l="1"/>
  <c r="O332"/>
  <c r="N332"/>
  <c r="M332"/>
  <c r="L332"/>
  <c r="K332"/>
  <c r="P49" l="1"/>
  <c r="O49"/>
  <c r="N49"/>
  <c r="M49"/>
  <c r="L49"/>
  <c r="K49"/>
  <c r="P306" l="1"/>
  <c r="O306"/>
  <c r="N306"/>
  <c r="M306"/>
  <c r="L306"/>
  <c r="K306"/>
  <c r="P167"/>
  <c r="O167"/>
  <c r="N167"/>
  <c r="M167"/>
  <c r="L167"/>
  <c r="K167"/>
  <c r="P74"/>
  <c r="O74"/>
  <c r="N74"/>
  <c r="M74"/>
  <c r="L74"/>
  <c r="K74"/>
  <c r="P19"/>
  <c r="O19"/>
  <c r="N19"/>
  <c r="L19"/>
  <c r="K19"/>
  <c r="L403" l="1"/>
  <c r="M403"/>
  <c r="N403"/>
  <c r="O403"/>
  <c r="P403"/>
  <c r="K423"/>
  <c r="K422" s="1"/>
  <c r="K419"/>
  <c r="K418" s="1"/>
  <c r="K413"/>
  <c r="K406"/>
  <c r="K403"/>
  <c r="K401"/>
  <c r="K397"/>
  <c r="K395"/>
  <c r="K391"/>
  <c r="K384"/>
  <c r="K371"/>
  <c r="K368"/>
  <c r="K366"/>
  <c r="K364"/>
  <c r="K361"/>
  <c r="K348"/>
  <c r="K341"/>
  <c r="K338"/>
  <c r="K337" s="1"/>
  <c r="K331"/>
  <c r="K327"/>
  <c r="K326" s="1"/>
  <c r="K321"/>
  <c r="K319"/>
  <c r="K317"/>
  <c r="K315"/>
  <c r="K304"/>
  <c r="K302"/>
  <c r="K283"/>
  <c r="K260"/>
  <c r="K238"/>
  <c r="K217"/>
  <c r="K212"/>
  <c r="K206"/>
  <c r="K203"/>
  <c r="K180"/>
  <c r="K177"/>
  <c r="K174"/>
  <c r="K172"/>
  <c r="K170"/>
  <c r="K144"/>
  <c r="K139"/>
  <c r="K133"/>
  <c r="K110"/>
  <c r="K100"/>
  <c r="K82"/>
  <c r="K71"/>
  <c r="K68"/>
  <c r="K53"/>
  <c r="K14"/>
  <c r="K13" l="1"/>
  <c r="K405"/>
  <c r="K216"/>
  <c r="K323"/>
  <c r="K259"/>
  <c r="K340"/>
  <c r="K400"/>
  <c r="K417"/>
  <c r="P395"/>
  <c r="O395"/>
  <c r="N395"/>
  <c r="M395"/>
  <c r="L395"/>
  <c r="P341"/>
  <c r="O341"/>
  <c r="N341"/>
  <c r="M341"/>
  <c r="L341"/>
  <c r="P321"/>
  <c r="O321"/>
  <c r="N321"/>
  <c r="M321"/>
  <c r="L321"/>
  <c r="K336" l="1"/>
  <c r="K12"/>
  <c r="P397"/>
  <c r="O397"/>
  <c r="N397"/>
  <c r="M397"/>
  <c r="L397"/>
  <c r="K11" l="1"/>
  <c r="P391"/>
  <c r="O391"/>
  <c r="N391"/>
  <c r="M391"/>
  <c r="L391"/>
  <c r="P68"/>
  <c r="O68"/>
  <c r="N68"/>
  <c r="M68"/>
  <c r="L68"/>
  <c r="P206" l="1"/>
  <c r="O206"/>
  <c r="N206"/>
  <c r="M206"/>
  <c r="L206"/>
  <c r="P180" l="1"/>
  <c r="O180"/>
  <c r="N180"/>
  <c r="M180"/>
  <c r="L180"/>
  <c r="P331" l="1"/>
  <c r="O331"/>
  <c r="N331"/>
  <c r="M331"/>
  <c r="L331"/>
  <c r="P401" l="1"/>
  <c r="O401"/>
  <c r="N401"/>
  <c r="M401"/>
  <c r="L401"/>
  <c r="P53"/>
  <c r="O53"/>
  <c r="N53"/>
  <c r="M53"/>
  <c r="L53"/>
  <c r="L14"/>
  <c r="M14"/>
  <c r="N14"/>
  <c r="O14"/>
  <c r="P14"/>
  <c r="L71"/>
  <c r="M71"/>
  <c r="N71"/>
  <c r="O71"/>
  <c r="P71"/>
  <c r="L82"/>
  <c r="M82"/>
  <c r="N82"/>
  <c r="O82"/>
  <c r="P82"/>
  <c r="L100"/>
  <c r="M100"/>
  <c r="N100"/>
  <c r="O100"/>
  <c r="P100"/>
  <c r="L110"/>
  <c r="M110"/>
  <c r="N110"/>
  <c r="O110"/>
  <c r="P110"/>
  <c r="L133"/>
  <c r="M133"/>
  <c r="N133"/>
  <c r="O133"/>
  <c r="P133"/>
  <c r="L139"/>
  <c r="M139"/>
  <c r="N139"/>
  <c r="O139"/>
  <c r="P139"/>
  <c r="L144"/>
  <c r="M144"/>
  <c r="N144"/>
  <c r="O144"/>
  <c r="P144"/>
  <c r="L170"/>
  <c r="M170"/>
  <c r="N170"/>
  <c r="O170"/>
  <c r="P170"/>
  <c r="L172"/>
  <c r="M172"/>
  <c r="N172"/>
  <c r="O172"/>
  <c r="P172"/>
  <c r="L174"/>
  <c r="M174"/>
  <c r="N174"/>
  <c r="O174"/>
  <c r="P174"/>
  <c r="L177"/>
  <c r="M177"/>
  <c r="N177"/>
  <c r="O177"/>
  <c r="P177"/>
  <c r="L203"/>
  <c r="M203"/>
  <c r="N203"/>
  <c r="O203"/>
  <c r="P203"/>
  <c r="L212"/>
  <c r="M212"/>
  <c r="N212"/>
  <c r="O212"/>
  <c r="P212"/>
  <c r="L217"/>
  <c r="M217"/>
  <c r="N217"/>
  <c r="O217"/>
  <c r="P217"/>
  <c r="L238"/>
  <c r="M238"/>
  <c r="N238"/>
  <c r="O238"/>
  <c r="P238"/>
  <c r="L260"/>
  <c r="N260"/>
  <c r="O260"/>
  <c r="P260"/>
  <c r="L283"/>
  <c r="M283"/>
  <c r="N283"/>
  <c r="O283"/>
  <c r="P283"/>
  <c r="L302"/>
  <c r="M302"/>
  <c r="N302"/>
  <c r="O302"/>
  <c r="P302"/>
  <c r="L304"/>
  <c r="M304"/>
  <c r="N304"/>
  <c r="O304"/>
  <c r="P304"/>
  <c r="L315"/>
  <c r="M315"/>
  <c r="N315"/>
  <c r="O315"/>
  <c r="P315"/>
  <c r="L317"/>
  <c r="M317"/>
  <c r="N317"/>
  <c r="O317"/>
  <c r="P317"/>
  <c r="L319"/>
  <c r="M319"/>
  <c r="N319"/>
  <c r="O319"/>
  <c r="P319"/>
  <c r="L327"/>
  <c r="L326" s="1"/>
  <c r="L323" s="1"/>
  <c r="M327"/>
  <c r="M326" s="1"/>
  <c r="M323" s="1"/>
  <c r="N327"/>
  <c r="N326" s="1"/>
  <c r="N323" s="1"/>
  <c r="O327"/>
  <c r="O326" s="1"/>
  <c r="O323" s="1"/>
  <c r="P327"/>
  <c r="P326" s="1"/>
  <c r="P323" s="1"/>
  <c r="L338"/>
  <c r="L337" s="1"/>
  <c r="M338"/>
  <c r="M337" s="1"/>
  <c r="N338"/>
  <c r="N337" s="1"/>
  <c r="O338"/>
  <c r="O337" s="1"/>
  <c r="P338"/>
  <c r="P337" s="1"/>
  <c r="L348"/>
  <c r="M348"/>
  <c r="N348"/>
  <c r="O348"/>
  <c r="P348"/>
  <c r="L361"/>
  <c r="M361"/>
  <c r="N361"/>
  <c r="O361"/>
  <c r="P361"/>
  <c r="L364"/>
  <c r="M364"/>
  <c r="N364"/>
  <c r="O364"/>
  <c r="P364"/>
  <c r="L366"/>
  <c r="M366"/>
  <c r="N366"/>
  <c r="O366"/>
  <c r="P366"/>
  <c r="L368"/>
  <c r="M368"/>
  <c r="N368"/>
  <c r="O368"/>
  <c r="P368"/>
  <c r="L371"/>
  <c r="M371"/>
  <c r="N371"/>
  <c r="O371"/>
  <c r="P371"/>
  <c r="O384"/>
  <c r="P384"/>
  <c r="L406"/>
  <c r="M406"/>
  <c r="N406"/>
  <c r="O406"/>
  <c r="P406"/>
  <c r="L413"/>
  <c r="M413"/>
  <c r="N413"/>
  <c r="O413"/>
  <c r="P413"/>
  <c r="L419"/>
  <c r="L418" s="1"/>
  <c r="M419"/>
  <c r="M418" s="1"/>
  <c r="N419"/>
  <c r="N418" s="1"/>
  <c r="O419"/>
  <c r="O418" s="1"/>
  <c r="P419"/>
  <c r="P418" s="1"/>
  <c r="L423"/>
  <c r="L422" s="1"/>
  <c r="M423"/>
  <c r="M422" s="1"/>
  <c r="N423"/>
  <c r="N422" s="1"/>
  <c r="O423"/>
  <c r="O422" s="1"/>
  <c r="P423"/>
  <c r="P422" s="1"/>
  <c r="N13" l="1"/>
  <c r="O13"/>
  <c r="P13"/>
  <c r="L13"/>
  <c r="M13"/>
  <c r="O340"/>
  <c r="M340"/>
  <c r="N340"/>
  <c r="P340"/>
  <c r="L340"/>
  <c r="M259"/>
  <c r="N259"/>
  <c r="O259"/>
  <c r="P259"/>
  <c r="L259"/>
  <c r="N400"/>
  <c r="M400"/>
  <c r="L400"/>
  <c r="P405"/>
  <c r="P400"/>
  <c r="N405"/>
  <c r="L405"/>
  <c r="O405"/>
  <c r="M405"/>
  <c r="N216"/>
  <c r="L216"/>
  <c r="O216"/>
  <c r="P216"/>
  <c r="P417"/>
  <c r="L417"/>
  <c r="M417"/>
  <c r="N417"/>
  <c r="O417"/>
  <c r="O400"/>
  <c r="M216"/>
  <c r="L12" l="1"/>
  <c r="O12"/>
  <c r="P12"/>
  <c r="L336"/>
  <c r="N12"/>
  <c r="M12"/>
  <c r="N336"/>
  <c r="P336"/>
  <c r="O336"/>
  <c r="M336"/>
  <c r="L11" l="1"/>
  <c r="O11"/>
  <c r="P11"/>
  <c r="N11"/>
  <c r="M11"/>
</calcChain>
</file>

<file path=xl/sharedStrings.xml><?xml version="1.0" encoding="utf-8"?>
<sst xmlns="http://schemas.openxmlformats.org/spreadsheetml/2006/main" count="2595" uniqueCount="1072">
  <si>
    <t>Организация, проведение и участие в районных и краевых спортивных соревнованиях</t>
  </si>
  <si>
    <t>Осуществление отдельных государственных полномочий по оплате проезда детей-сирот и детей, оставшихся без попечения родителей, находящихся под опекой (попечительством), включая предварительную опеку (попечительство), переданных на воспитание в приемную семью или на патронатное воспитание, к месту лечения и обратно</t>
  </si>
  <si>
    <t>11 1 01 10320</t>
  </si>
  <si>
    <t>11 1 01 10330</t>
  </si>
  <si>
    <t xml:space="preserve">раздел 4, ч.4.1,п.12   </t>
  </si>
  <si>
    <t>52 3 00 51200</t>
  </si>
  <si>
    <t>02 1 01 60710</t>
  </si>
  <si>
    <t>02 2 01 62370</t>
  </si>
  <si>
    <t>02 1 01 60820</t>
  </si>
  <si>
    <t>02 2 01 60820</t>
  </si>
  <si>
    <t>11 1 01 10170</t>
  </si>
  <si>
    <t xml:space="preserve">раздел 4, ч.4.1, п.12   </t>
  </si>
  <si>
    <t xml:space="preserve">1) п.2 п.п 2.1        2) п.1  </t>
  </si>
  <si>
    <t>53 2 00 10020</t>
  </si>
  <si>
    <t>11 1 01 10040</t>
  </si>
  <si>
    <t>52 3 00 10050</t>
  </si>
  <si>
    <t>11 1 01 10350</t>
  </si>
  <si>
    <t>04 1 01 10150</t>
  </si>
  <si>
    <t>05 1 01 10420</t>
  </si>
  <si>
    <t>12 1 01 10110</t>
  </si>
  <si>
    <t>05 3 01 10130</t>
  </si>
  <si>
    <t>1) раздел 4, ч.4.1,п.12         2) п.1</t>
  </si>
  <si>
    <t xml:space="preserve">раздел 4, ч.4.1, п.12       </t>
  </si>
  <si>
    <t xml:space="preserve">1) п.2 п.п 2.1        2) п.1     </t>
  </si>
  <si>
    <r>
      <t>Раздел 6.</t>
    </r>
    <r>
      <rPr>
        <b/>
        <sz val="14"/>
        <rFont val="Arial"/>
        <family val="2"/>
        <charset val="204"/>
      </rPr>
      <t xml:space="preserve"> </t>
    </r>
    <r>
      <rPr>
        <b/>
        <sz val="14"/>
        <rFont val="Times New Roman"/>
        <family val="1"/>
        <charset val="204"/>
      </rPr>
      <t>Расходные обязательства, возникшие в результате принятия нормативных правовых актов муниципального района, заключения соглашений, предусматривающих предоставление межбюджетных трансфертов из бюджета муниципального района другим бюджетам бюджетной системы Российской Федерации, всего</t>
    </r>
  </si>
  <si>
    <t>6.1. по предоставлению дотаций на выравнивание бюджетной обеспеченности городских, сельских поселений, всего</t>
  </si>
  <si>
    <t>3.01.01.0.019</t>
  </si>
  <si>
    <t>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t>
  </si>
  <si>
    <t>3.01.01.0.020</t>
  </si>
  <si>
    <t>Осуществление государственных полномочий по финансовому обеспечению получения образования в частных дошкольных и общеобразовательных организациях</t>
  </si>
  <si>
    <t>02 1 01 62460</t>
  </si>
  <si>
    <t>Осуществление отдельных государственных полномочий по поддержке сельскохозяйственного производства в Краснодарском крае в части предоставления субсидий гражданам, ведущим личное подсобное хозяйство, крестьянским (фермерским) хозяйствам, индивидуальным предпринимателям, ведущим деятельность в области сельскохозяйственного производства, сельскохозяйственным потребительским кооперативам</t>
  </si>
  <si>
    <t>Осуществление отдельных государственных полномочий Краснодарского края по формированию и утверждению списков граждан, лишившихся жилого помещения в результате чрезвычайных ситуаций</t>
  </si>
  <si>
    <t>Правовое основание финансового обеспечения и расходования средств (нормативные правовые акты, договоры, соглашения)</t>
  </si>
  <si>
    <t>Код бюджетной классификации</t>
  </si>
  <si>
    <t>раздел, подраздел, глава, статья, часть, пункт, подпункт, абзац</t>
  </si>
  <si>
    <r>
      <t>Рз</t>
    </r>
    <r>
      <rPr>
        <vertAlign val="superscript"/>
        <sz val="11"/>
        <rFont val="Times New Roman"/>
        <family val="1"/>
        <charset val="204"/>
      </rPr>
      <t>1</t>
    </r>
  </si>
  <si>
    <r>
      <t>Пр</t>
    </r>
    <r>
      <rPr>
        <vertAlign val="superscript"/>
        <sz val="11"/>
        <rFont val="Times New Roman"/>
        <family val="1"/>
        <charset val="204"/>
      </rPr>
      <t>2</t>
    </r>
  </si>
  <si>
    <r>
      <t>КЦСР</t>
    </r>
    <r>
      <rPr>
        <vertAlign val="superscript"/>
        <sz val="11"/>
        <rFont val="Times New Roman"/>
        <family val="1"/>
        <charset val="204"/>
      </rPr>
      <t>3</t>
    </r>
  </si>
  <si>
    <r>
      <t>КВР</t>
    </r>
    <r>
      <rPr>
        <vertAlign val="superscript"/>
        <sz val="11"/>
        <rFont val="Times New Roman"/>
        <family val="1"/>
        <charset val="204"/>
      </rPr>
      <t>4</t>
    </r>
  </si>
  <si>
    <t>план</t>
  </si>
  <si>
    <t>факт</t>
  </si>
  <si>
    <t>Раздел 1. 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вопросов местного значения муниципального района, всего</t>
  </si>
  <si>
    <t>Организация питания и обеспечение молочной продукцией учащихся в общеобразовательных организациях</t>
  </si>
  <si>
    <t>10510</t>
  </si>
  <si>
    <t>10210</t>
  </si>
  <si>
    <t>Организация и проведение мероприятий для одаренных детей</t>
  </si>
  <si>
    <t>реквизиты</t>
  </si>
  <si>
    <t>дата вступления в силу, срок действия</t>
  </si>
  <si>
    <t>Решение Совета МО от 30.03.2011г. № 86 "Положение о финансовом управлении администрации МО Каневской район"</t>
  </si>
  <si>
    <t>п.2</t>
  </si>
  <si>
    <t>с 30.03.2011 по 01.01.2999</t>
  </si>
  <si>
    <t>01</t>
  </si>
  <si>
    <t>06</t>
  </si>
  <si>
    <t>54 1 00 00190</t>
  </si>
  <si>
    <t>100</t>
  </si>
  <si>
    <t>200</t>
  </si>
  <si>
    <t>800</t>
  </si>
  <si>
    <t>Код ГРБС</t>
  </si>
  <si>
    <t>Код расходного обязательства</t>
  </si>
  <si>
    <t>Наименование расходного обязательства</t>
  </si>
  <si>
    <t>13</t>
  </si>
  <si>
    <t>54 2 00 10190</t>
  </si>
  <si>
    <t>54 3 00 10200</t>
  </si>
  <si>
    <t>700</t>
  </si>
  <si>
    <t>Мероприятия по организации исполнения бюджета муниципального образования Каневской район в соответствии с действующим законодательством</t>
  </si>
  <si>
    <t>Процентные платежи по муниципальному долгу муниципального образования Каневской район</t>
  </si>
  <si>
    <t>Предоставление бюджетных кредитов другим бюджетам бюджетной системы из бюджетов муниципальных  районов</t>
  </si>
  <si>
    <t>Выравнивание уровня бюджетной обеспеченности поселений, входящих в состав муниципального района, за счет средств бюджета муниципального района</t>
  </si>
  <si>
    <t>Начальник финансового управления администрации муниципального образования Каневской район</t>
  </si>
  <si>
    <t>А. И. Битюков</t>
  </si>
  <si>
    <t>00190</t>
  </si>
  <si>
    <t>10190</t>
  </si>
  <si>
    <t>06540</t>
  </si>
  <si>
    <t>3.02.00.0.001</t>
  </si>
  <si>
    <t>03</t>
  </si>
  <si>
    <t>с 27.12.2012 по 01.01.2999</t>
  </si>
  <si>
    <t xml:space="preserve">Решение Совета МО от 27.12.2012 № 240 "Положение о контрольно-счетной палате муниципального образования Каневской район" </t>
  </si>
  <si>
    <t>55 2 00 00190</t>
  </si>
  <si>
    <t>55 1 00 00190</t>
  </si>
  <si>
    <t>10020</t>
  </si>
  <si>
    <t>Содержание и обслуживание казны муниципального образования Каневской район</t>
  </si>
  <si>
    <t>с 02.09.2015 по 01.01.2999</t>
  </si>
  <si>
    <t>04</t>
  </si>
  <si>
    <t>10160</t>
  </si>
  <si>
    <t>Мероприятия по землеустройству и землепользованию</t>
  </si>
  <si>
    <t>Раздел 4.  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органами местного самоуправления муниципального района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</si>
  <si>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09</t>
  </si>
  <si>
    <t>600</t>
  </si>
  <si>
    <t>02</t>
  </si>
  <si>
    <t>10</t>
  </si>
  <si>
    <t>300</t>
  </si>
  <si>
    <t xml:space="preserve">составление (изменение, дополнение) списков кандидатов в присяжные заседатели федеральных судов общей юрисдикции в Российской Федерации </t>
  </si>
  <si>
    <t>Раздел 3. 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органами местного самоуправления муниципального района прав на решение вопросов, не отнесенных к вопросам местного значения муниципального района, всего</t>
  </si>
  <si>
    <t>Осуществление расходов на дополнительные меры социальной поддержки и социальной помощи для отдельных категорий граждан</t>
  </si>
  <si>
    <t>52 4 00 10200</t>
  </si>
  <si>
    <t>52 2 00 10010</t>
  </si>
  <si>
    <t>07 1 01 10090</t>
  </si>
  <si>
    <t>10 1 01 10310</t>
  </si>
  <si>
    <t>10 2 01 00190</t>
  </si>
  <si>
    <t>10 1 01 00590</t>
  </si>
  <si>
    <t>08 3 01 00190</t>
  </si>
  <si>
    <t>08 1 01 10280</t>
  </si>
  <si>
    <t>08 1 01 00590</t>
  </si>
  <si>
    <t>08 2 01 00590</t>
  </si>
  <si>
    <t>16 2 01 10470</t>
  </si>
  <si>
    <t>16 3 01 10340</t>
  </si>
  <si>
    <t>09 1 01 10460</t>
  </si>
  <si>
    <t>09 2 01 10080</t>
  </si>
  <si>
    <t>13 1 01 10060</t>
  </si>
  <si>
    <t>06 8 01 00590</t>
  </si>
  <si>
    <t>06 6 01 10250</t>
  </si>
  <si>
    <t>06 4 01 00590</t>
  </si>
  <si>
    <t>06 2 01 00590</t>
  </si>
  <si>
    <t>06 2 01 00030</t>
  </si>
  <si>
    <t>06 1 01 00590</t>
  </si>
  <si>
    <t>06 1 01 00030</t>
  </si>
  <si>
    <t>11 1 01 10370</t>
  </si>
  <si>
    <t>11 1 01 10290</t>
  </si>
  <si>
    <t>11 1 01 10030</t>
  </si>
  <si>
    <t>03 1 01 S0590</t>
  </si>
  <si>
    <t>03 1 01 00590</t>
  </si>
  <si>
    <t>03 3 01 10210</t>
  </si>
  <si>
    <t>02 4 01 00590</t>
  </si>
  <si>
    <t>02 4 01 10390</t>
  </si>
  <si>
    <t>02 4 01 10440</t>
  </si>
  <si>
    <t>02 4 01 00190</t>
  </si>
  <si>
    <t>владение, пользование и распоряжение имуществом, находящимся в муниципальной собственности муниципального района</t>
  </si>
  <si>
    <t>3.01.01.0.003</t>
  </si>
  <si>
    <t>участие в профилактике терроризма и экстремизма, а также в минимизации и (или) ликвидации последствий проявлений терроризма и экстремизма на территории муниципального района</t>
  </si>
  <si>
    <t>3.01.01.0.011</t>
  </si>
  <si>
    <t>3.01.01.0.017</t>
  </si>
  <si>
    <t>06 5 01 00590</t>
  </si>
  <si>
    <t>06 6 01 10120</t>
  </si>
  <si>
    <t>52 3 00 10230</t>
  </si>
  <si>
    <t>53 2 00 10160</t>
  </si>
  <si>
    <t>06 3 01 00030</t>
  </si>
  <si>
    <t>06 3 01 00590</t>
  </si>
  <si>
    <t>06 3 01 10140</t>
  </si>
  <si>
    <t>01 06 05 02 05 0000 540</t>
  </si>
  <si>
    <t>1) п.2 п.п 2.1-2.3        2) п.1</t>
  </si>
  <si>
    <t>Расходные обязательства, возникшие в результате принятия нормативных правовых актов муниципального района, заключения договоров (соглашений), всего</t>
  </si>
  <si>
    <t>1.1.По перечню, предусмотренному частью 1 статьи 15 и частью 4 статьи 14 Федерального закона от 6 октября 2003 г. № 131-ФЗ «Об общих принципах организации местного самоуправления в Российской Федерации», всего</t>
  </si>
  <si>
    <t>3.01.01.0.001</t>
  </si>
  <si>
    <t>составление и рассмотрение проекта бюджета муниципального района, утверждение и исполнение бюджета муниципального района, осуществление контроля за его исполнением, составление и утверждение отчета об исполнении бюджета муниципального района</t>
  </si>
  <si>
    <t>03 2 01 R0820</t>
  </si>
  <si>
    <t>16 1 01 60910</t>
  </si>
  <si>
    <t>02 2 01 62500</t>
  </si>
  <si>
    <t>Установление границ санитарно-защитной зоны полигона твердых коммунальных отходов</t>
  </si>
  <si>
    <t>Иные межбюджетные трансферты на осуществление полномочий муниципального образования Каневской район по решению вопросов местного значения  в области архитектуры и градостроительства</t>
  </si>
  <si>
    <t>07</t>
  </si>
  <si>
    <t>05</t>
  </si>
  <si>
    <t>400</t>
  </si>
  <si>
    <t>00590</t>
  </si>
  <si>
    <t>Дополнительная помощь местным бюджетам для решения социально-значимых вопросов</t>
  </si>
  <si>
    <t>10250</t>
  </si>
  <si>
    <t>Расходы на обеспечение деятельности  (оказание  услуг) муниципальных учреждений</t>
  </si>
  <si>
    <t>00030</t>
  </si>
  <si>
    <t>08</t>
  </si>
  <si>
    <t>Комплектование книжных фондов библиотек муниципального образования Каневской район</t>
  </si>
  <si>
    <t>10090</t>
  </si>
  <si>
    <t xml:space="preserve">Обеспечение гармонизации межнациональных отношений, поддержание стабильной общественно-политической обстановки и профилактика этнического экстремизма </t>
  </si>
  <si>
    <t>Осуществление отдельных государственных полномочий по предоставлению мер социальной поддержки в виде компенсации расходов на оплату жилых помещений, отопления и освещения педагогическим работникам муниципальных образовательных организаций, проживающим и работающим в сельских населенных пунктах, рабочих поселках (поселках городского типа) на территории Краснодарского края</t>
  </si>
  <si>
    <t>06 5 01 60820</t>
  </si>
  <si>
    <t>53 1 00 00190</t>
  </si>
  <si>
    <t>51 1 00 00190</t>
  </si>
  <si>
    <t>п.2 пп.2.2-2.3</t>
  </si>
  <si>
    <t xml:space="preserve">р.2 п.2.2 пп.2.2.3 </t>
  </si>
  <si>
    <t>62500</t>
  </si>
  <si>
    <t>РЕЕСТР</t>
  </si>
  <si>
    <t>Проведение районного конкурса на звание "Лучший орган территориального общественного самоуправления Каневского района"</t>
  </si>
  <si>
    <t>10040</t>
  </si>
  <si>
    <t xml:space="preserve">Решение Совета  МО "Положение об администрации муниципального образования Каневской район" № 173 от 21.12.2011                                                                 </t>
  </si>
  <si>
    <t>Удовлетворение исковых требований к муниципальному образованию Каневской район</t>
  </si>
  <si>
    <t>10050</t>
  </si>
  <si>
    <t>Оплата  членских взносов в Ассоциацию  "Совет муниципальных образований Краснодарского края"</t>
  </si>
  <si>
    <t>10350</t>
  </si>
  <si>
    <t>Организация и проведение районных мероприятий по празднованию государственных праздников, памятных дат и исторических событий России, Кубани и района, юбилейных дат предприятий, организаций, прославленных земляков и граждан, внесших значительных вклад в развитие Каневского района</t>
  </si>
  <si>
    <t>Проведение районных отраслевых конкурсов на присвоение Почетного звания «Человек года» и «Лучший специалист Каневского района»</t>
  </si>
  <si>
    <t>10150</t>
  </si>
  <si>
    <t>Мероприятия по капитальному ремонту, ремонту автомобильных дорог общего пользования, проходящих вне населенных пунктов</t>
  </si>
  <si>
    <t>10120</t>
  </si>
  <si>
    <t>12</t>
  </si>
  <si>
    <t>10060</t>
  </si>
  <si>
    <t>Мероприятия по поддержке социально ориентированных некоммерческих организаций</t>
  </si>
  <si>
    <t>10080</t>
  </si>
  <si>
    <t xml:space="preserve">с 21.12.2011 по 01.01.2999;    </t>
  </si>
  <si>
    <t>Исследование крупного рогатого скота в личных подсобных хозяйствах на лейкоз</t>
  </si>
  <si>
    <t>10470</t>
  </si>
  <si>
    <t>Организация и проведение совещаний, выставок, ярмарок, смотров-конкурсов и других мероприятий в АПК</t>
  </si>
  <si>
    <t>10460</t>
  </si>
  <si>
    <t>10340</t>
  </si>
  <si>
    <t>14</t>
  </si>
  <si>
    <t>10420</t>
  </si>
  <si>
    <t>Реализация отдельных мероприятий подпрограммы "Профилактика терроризма в муниципальном образовании Каневской район "</t>
  </si>
  <si>
    <t>10110</t>
  </si>
  <si>
    <t>Изучение и популяризация традиционной культуры и истории казачества</t>
  </si>
  <si>
    <t>Мероприятия по укреплению правопорядка, профилактике правонарушений, усилению борьбы с преступностью</t>
  </si>
  <si>
    <t>10130</t>
  </si>
  <si>
    <t>10010</t>
  </si>
  <si>
    <t>11</t>
  </si>
  <si>
    <t>10440</t>
  </si>
  <si>
    <t>10410</t>
  </si>
  <si>
    <t>Содействие проведению военно-патриотических и оздоровительных мероприятий с участием классов и групп казачьей направленности</t>
  </si>
  <si>
    <t>S0590</t>
  </si>
  <si>
    <t>Реализация мероприятий государственной программы Краснодарского края «Дети Кубани»</t>
  </si>
  <si>
    <t>10300</t>
  </si>
  <si>
    <t>10390</t>
  </si>
  <si>
    <t>Меры социальной поддержки, предоставляемые гражданину в период обучения по договору о целевом обучении</t>
  </si>
  <si>
    <t>Реализация отдельных мероприятий муниципальной программы  муниципального образования Каневской район «Развитие образования»</t>
  </si>
  <si>
    <t>Организация отдыха и оздоровления детей</t>
  </si>
  <si>
    <t>10480</t>
  </si>
  <si>
    <t>Осуществление отдельных государственных полномочий по обеспечению льготным питанием учащихся из многодетных семей в муниципальных образовательных организациях</t>
  </si>
  <si>
    <t>Резервный фонд муниципального образования Каневской район</t>
  </si>
  <si>
    <t xml:space="preserve">раздел 4,ч.4.1,п.12   </t>
  </si>
  <si>
    <t xml:space="preserve">с 21.12.2011 по 01.01.2999;   </t>
  </si>
  <si>
    <t>10200</t>
  </si>
  <si>
    <t>Возмещение (субсидирование) затрат юридическим лицам по подготовке чертежей градостроительных планов</t>
  </si>
  <si>
    <t>10230</t>
  </si>
  <si>
    <t>10380</t>
  </si>
  <si>
    <t>Организационное и материально-техническое обеспечение подготовки и проведения муниципальных выборов</t>
  </si>
  <si>
    <t>Организация дополнительного профессионального образования лиц, замещающих выборные муниципальные должности, муниципальных служащих, руководителей и работников муниципальных учреждений Каневского района</t>
  </si>
  <si>
    <t>Повышение правовой культуры и электоральной активности жителей Каневского района</t>
  </si>
  <si>
    <t>3.02.00.0.013</t>
  </si>
  <si>
    <t>10070</t>
  </si>
  <si>
    <t>Информирование населения о деятельности органов местного самоуправления в СМИ</t>
  </si>
  <si>
    <t>Пенсионное обеспечение за выслугу лиц, замещавших муниципальные должности и должности муниципальной службы Краснодарского края и финансовая поддержка отдельных категорий работников Каневского района</t>
  </si>
  <si>
    <t>Предоставление льгот и компенсаций, установленных положением о звании "Почетный гражданин Каневского района"</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</si>
  <si>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</si>
  <si>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Осуществление  отдельных государственных полномочий по организации и осуществлению деятельности по опеке и попечительству в отношении несовершеннолетних</t>
  </si>
  <si>
    <t>Осуществление  отдельных государственных полномочий по созданию и организации деятельности комиссий по делам несовершеннолетних и защите их прав</t>
  </si>
  <si>
    <t>Осуществление отдельных государственных полномочий по выявлению обстоятельств, свидетельствующих о необходимости оказания детям-сиротам и детям, оставшимся без попечения родителей, лицам из числа детей-сирот и детей, оставшихся без попечения родителей, содействия в преодолении трудной жизненной ситуации, и осуществлению контроля за использованием детьми-сиротами и детьми, оставшимися без попечения родителей, лицами из числа детей-сирот и детей, оставшихся без попечения родителей, предоставленных им жилых помещений специализированного жилищного фонда</t>
  </si>
  <si>
    <t>R0820</t>
  </si>
  <si>
    <t>Осуществление отдельных государственных полномочий по предоставлению жилых помещений детям-сиротам и детям, оставшимся без попечения родителей, и лицам из их числа по договорам найма специализированных жилых помещений</t>
  </si>
  <si>
    <t>Осуществление  отдельных государственных полномочий по поддержке сельскохозяйственного производства в Краснодарском крае</t>
  </si>
  <si>
    <t>Осуществление отдельных государственных полномочий Краснодарского края по формированию и утверждению списков граждан Российской Федерации, пострадавших в результате чрезвычайных ситуаций регионального и межмуниципального характера на территории Краснодарского края, и членов семей граждан Российской Федерации, погибших (умерших) в результате этих чрезвычайных ситуаций</t>
  </si>
  <si>
    <t>00020</t>
  </si>
  <si>
    <t>10270</t>
  </si>
  <si>
    <t>Обеспечение условий для участия учащихся в районных, краевых и всероссийских соревнованиях по культивируемым видам спорта</t>
  </si>
  <si>
    <t>10280</t>
  </si>
  <si>
    <t>Развитие спортивных сооружений</t>
  </si>
  <si>
    <t>Реализация расходных обязательств муниципального образования Каневской район по выравниванию бюджетной обеспеченности  поселений</t>
  </si>
  <si>
    <t>10310</t>
  </si>
  <si>
    <t>Отдельные мероприятия по реализации молодежной политики</t>
  </si>
  <si>
    <r>
      <t>Раздел 7.</t>
    </r>
    <r>
      <rPr>
        <b/>
        <sz val="14"/>
        <rFont val="Arial"/>
        <family val="2"/>
        <charset val="204"/>
      </rPr>
      <t xml:space="preserve"> </t>
    </r>
    <r>
      <rPr>
        <b/>
        <sz val="14"/>
        <rFont val="Times New Roman"/>
        <family val="1"/>
        <charset val="204"/>
      </rPr>
      <t>Условно утвержденные расходы на первый и второй годы планового периода в соответствии с решением о местном бюджете, всего</t>
    </r>
  </si>
  <si>
    <t>54 4 00 10400</t>
  </si>
  <si>
    <t>3.06.01.0.000</t>
  </si>
  <si>
    <t>3.06.04.1.000</t>
  </si>
  <si>
    <t>в бюджет городского, сельского поселения в случае заключения соглашения с органами местного самоуправления отдельных поселений, входящих в состав муниципального района, о передаче им осуществления части своих полномочий по решению вопросов местного значения, всего</t>
  </si>
  <si>
    <t>6.4.по предоставлению иных межбюджетных трансфертов, всего</t>
  </si>
  <si>
    <t>осуществление в пределах своих полномочий мероприятий по обеспечению организации отдыха детей в каникулярное время, включая мероприятия по обеспечению безопасности их жизни и здоровья</t>
  </si>
  <si>
    <t>3.01.01.0.021</t>
  </si>
  <si>
    <t>3.01.01.0.022</t>
  </si>
  <si>
    <t>3.01.01.0.025</t>
  </si>
  <si>
    <t>организация библиотечного обслуживания населения межпоселенческими библиотеками, комплектование и обеспечение сохранности их библиотечных фондов</t>
  </si>
  <si>
    <t>создание условий для обеспечения поселений, входящих в состав муниципального района, услугами по организации досуга и услугами организаций культуры</t>
  </si>
  <si>
    <t>3.01.01.0.032</t>
  </si>
  <si>
    <t>создание условий для расширения рынка сельскохозяйственной продукции, сырья и продовольствия</t>
  </si>
  <si>
    <t>3.01.01.0.039</t>
  </si>
  <si>
    <t>3.01.01.0.040</t>
  </si>
  <si>
    <t>содействие развитию малого и среднего предпринимательства</t>
  </si>
  <si>
    <t>3.01.01.0.043</t>
  </si>
  <si>
    <t>3.01.01.0.042</t>
  </si>
  <si>
    <t>обеспечение условий для развития на территории муниципального района физической культуры, школьного спорта и массового спорта</t>
  </si>
  <si>
    <t>организация проведения официальных физкультурно-оздоровительных и спортивных мероприятий муниципального района</t>
  </si>
  <si>
    <t>3.01.01.0.045</t>
  </si>
  <si>
    <t>3.01.01.0.046</t>
  </si>
  <si>
    <t>создание, содержание и организация деятельности аварийно-спасательных служб и (или) аварийно-спасательных формирований на территории сельского поселения</t>
  </si>
  <si>
    <t>3.01.01.0.074</t>
  </si>
  <si>
    <t>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</si>
  <si>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 xml:space="preserve">обслуживание муниципального долга без учета обслуживания долговых обязательств в части процентов, пеней и штрафных санкций по бюджетным кредитам, полученным из региональных и местных бюджетов </t>
  </si>
  <si>
    <t>3.02.00.0.003</t>
  </si>
  <si>
    <t xml:space="preserve">обслуживание долговых обязательств в части процентов, пеней и штрафных санкций по бюджетным кредитам, полученным из региональных и местных бюджетов </t>
  </si>
  <si>
    <t>3.02.00.0.004</t>
  </si>
  <si>
    <t>создание муниципальных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 (в части общеотраслевых учреждений)</t>
  </si>
  <si>
    <t>3.02.00.0.008</t>
  </si>
  <si>
    <t>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</si>
  <si>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</si>
  <si>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3.02.00.0.017</t>
  </si>
  <si>
    <t>организация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представительных органов муниципальных образований, муниципальных служащих и работников муниципальных учреждений, организация подготовки кадров для муниципальной службы в порядке, предусмотренном законодательством Российской Федерации об образовании и законодательством Российской Федерации о муниципальной службе</t>
  </si>
  <si>
    <t>3.02.00.0.019</t>
  </si>
  <si>
    <t xml:space="preserve">3.3. по реализации права устанавливать за счет местного бюджета дополнительные меры социальной поддержки и социальной помощи для отдельных категорий граждан вне зависимости от наличия в федеральных законах положений, устанавливающих указанное право, всего
</t>
  </si>
  <si>
    <t>3.2. по участию в осуществлении государственных полномочий (не переданных в соответствии со статьей 19 Федерального закона от 6 октября 2003 г. № 131-ФЗ «Об общих принципах организации местного самоуправления в Российской Федерации»), если это участие предусмотрено федеральными законами, всего</t>
  </si>
  <si>
    <t>3.1. по перечню, предусмотренному Федеральным законом от 6 октября 2003г. № 131-ФЗ «Об общих принципах организации местного самоуправления в Российской Федерации», всего</t>
  </si>
  <si>
    <t xml:space="preserve">4.1.  за счет субвенций, предоставленных  из федерального бюджета </t>
  </si>
  <si>
    <t>3.04.01.0.002</t>
  </si>
  <si>
    <t>3.04.02.0.001</t>
  </si>
  <si>
    <t>3.04.02.0.002</t>
  </si>
  <si>
    <t>3.04.02.0.007</t>
  </si>
  <si>
    <t>на организацию проведения на территории субъекта Российской Федерации мероприятий по предупреждению и ликвидации болезней животных, их лечению, отлову и содержанию безнадзорных животных, защите населения от болезней, общих для человека и животных, за исключением вопросов, решение которых отнесено к ведению Российской Федерации, на изъятие животных и (или) продуктов животноводства при ликвидации очагов особо опасных болезней животных на территории субъекта Российской Федерации с возмещением стоимости изъятых животных и (или) продуктов животноводства, на осуществление регионального государственного ветеринарного надзора</t>
  </si>
  <si>
    <t>3.04.02.0.054</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</si>
  <si>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начального общего, основного общего, общего образования в муниципальных общеобразовательных организациях в сельской местности)</t>
  </si>
  <si>
    <t>3.05.02.0.000</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</si>
  <si>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дошкольного образования в  муниципальных дошкольных образовательных организациях и муниципальных общеобразовательных организациях)</t>
  </si>
  <si>
    <t>3.05.03.0.000</t>
  </si>
  <si>
    <t>05 4 01 00590</t>
  </si>
  <si>
    <t>50 1 00 00190</t>
  </si>
  <si>
    <t>52 1 00 00190</t>
  </si>
  <si>
    <t>15 2 02 00190</t>
  </si>
  <si>
    <t>52 1 00 00590</t>
  </si>
  <si>
    <t>52 5 00 10380</t>
  </si>
  <si>
    <t>15 1 01 10070</t>
  </si>
  <si>
    <t>40020</t>
  </si>
  <si>
    <t>06 8 01 00190</t>
  </si>
  <si>
    <t>3.02.00.0.002</t>
  </si>
  <si>
    <t>1.2. В случаях заключения соглашения с органами местного самоуправления отдельных поселений о передаче муниципальному району осуществления части  полномочий по решению вопросов местного значения поселения, всего</t>
  </si>
  <si>
    <t>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</si>
  <si>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Раздел 2. 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полномочий органов местного самоуправления муниципального района по решению вопросов местного значения муниципального района, по перечню, предусмотренному частью 1 статьи 17 Федерального закона от 6 октября 2003 г. № 131-ФЗ «Об общих принципах организации местного самоуправления в Российской Федерации», всего</t>
  </si>
  <si>
    <t>1) п.2 п.п.2.1-2.3        2) п.1</t>
  </si>
  <si>
    <t>03 1 01 10480</t>
  </si>
  <si>
    <t>02 1 01 00590</t>
  </si>
  <si>
    <t>02 1 01 00030</t>
  </si>
  <si>
    <t>02 2 01 00030</t>
  </si>
  <si>
    <t>02 2 01 00590</t>
  </si>
  <si>
    <t>02 2 01 10300</t>
  </si>
  <si>
    <t>12 1 01 10410</t>
  </si>
  <si>
    <t>02 3 01 00590</t>
  </si>
  <si>
    <t>02 3 0110440</t>
  </si>
  <si>
    <t>Проведение специальной оценки условий труда в целях безопасности работников в процессе их трудовой деятельности и прав работников на рабочие места, соответствующие государственным нормативным требованиям охраны труда</t>
  </si>
  <si>
    <t>Ежемесячные стипендии для одаренных учащихся образовательных учреждений культуры и искусства</t>
  </si>
  <si>
    <t xml:space="preserve">1)п.2 п.п2.1        2)п.1      </t>
  </si>
  <si>
    <t>10400</t>
  </si>
  <si>
    <t>10220</t>
  </si>
  <si>
    <t>10360</t>
  </si>
  <si>
    <t>Совершенствование спортивной инфраструктуры и укрепление материально-технической базы</t>
  </si>
  <si>
    <t>Создание условий, обеспечивающих возможность гражданам систематически заниматься физической культурой и спортом и отдельные мероприятия, направленные на осуществление муниципальной политики в отрасли «Физическая культура и спорт»</t>
  </si>
  <si>
    <t>08 2 01 10220</t>
  </si>
  <si>
    <t>08 1 01 10360</t>
  </si>
  <si>
    <t>02 1 01 60860</t>
  </si>
  <si>
    <t>Организация, проведение и обеспечение участия в смотрах, выставках, конкурсах, концертах, фестивалях, форумах, конференциях, праздниках, семинарах, практикумах культуры</t>
  </si>
  <si>
    <t>06 6 01 10180</t>
  </si>
  <si>
    <t>10260</t>
  </si>
  <si>
    <t>05 6 00 10260</t>
  </si>
  <si>
    <t>16 2 01 61650</t>
  </si>
  <si>
    <t>3.01.01.0.013</t>
  </si>
  <si>
    <t>участие в предупреждении и ликвидации последствий чрезвычайных ситуаций на территории муниципального района</t>
  </si>
  <si>
    <t>L4970</t>
  </si>
  <si>
    <t>Реализация мероприятий по обеспечению жильем молодых семей</t>
  </si>
  <si>
    <t>10 3 01 L4970</t>
  </si>
  <si>
    <t xml:space="preserve">Решение Совета МО от 29.03.2017г. № 127 "Об утверждении Положения об управлении имущественных отношений администрации муниципального образования Каневской район" </t>
  </si>
  <si>
    <t xml:space="preserve">Решение Совета МО от от 29.03.2017г. № 127 "Об утверждении Положения об управлении имущественных отношений администрации муниципального образования Каневской район" </t>
  </si>
  <si>
    <t xml:space="preserve">Решение Совета МОот 29.03.2017г. № 127 "Об утверждении Положения об управлении имущественных отношений администрации муниципального образования Каневской район" </t>
  </si>
  <si>
    <t>Осуществление капитального ремонта</t>
  </si>
  <si>
    <t>3.01.01.0.044</t>
  </si>
  <si>
    <t>3.03.03.0.001</t>
  </si>
  <si>
    <t>3.01.01.0.031</t>
  </si>
  <si>
    <t>3.01.01.0.005</t>
  </si>
  <si>
    <t>11 1 01 10430</t>
  </si>
  <si>
    <t>10600</t>
  </si>
  <si>
    <t>Дотации на поддержку мер по обеспечению сбалансированности бюджетов поселений</t>
  </si>
  <si>
    <t>54 4 00 10600</t>
  </si>
  <si>
    <t>С0820</t>
  </si>
  <si>
    <t>03 2 01 С0820</t>
  </si>
  <si>
    <t>1) с 30.03.2011 по 01.01.2999;                         2) с 01.01.2015 по 31.12.2024</t>
  </si>
  <si>
    <t>10590</t>
  </si>
  <si>
    <t>08 2 01 10590</t>
  </si>
  <si>
    <t>S2820</t>
  </si>
  <si>
    <t>08 2 01 S2820</t>
  </si>
  <si>
    <t>Оплата труда инструкторов по спорту в муниципальных образованиях Краснодарского края</t>
  </si>
  <si>
    <t>1) с 30.03.2011 по 01.01.2999; 2) с 01.01.2015 по 31.12.2024</t>
  </si>
  <si>
    <t>10610</t>
  </si>
  <si>
    <t>06 6 01 10610</t>
  </si>
  <si>
    <t>Укрепление материально-технической базы, техническое оснащение муниципальных учреждений культуры, сверх установленного уровня софинансирования</t>
  </si>
  <si>
    <t>1) Решение Совета  МО "Положение об Управлении образования МО Каневской район" № 94 от 03.03.2011;                                                2) Постановление АМО Об утверждении муниципальной программы Каневского района  «Развитие образования» от 30.10.2014 № 1519</t>
  </si>
  <si>
    <t xml:space="preserve">1) с 03.03.2011 по 01.01.2999;             2) с 01.01.2015 по 31.12.2024    </t>
  </si>
  <si>
    <t>1) Решение Совета  МО "Положение об Управлении образования МО Каневской район" № 94 от 03.03.2011;                                                     2) Постановление АМО Об утверждении муниципальной программы "Дети Каневского района" от 30.10.2014 № 1649</t>
  </si>
  <si>
    <t>1) с 21.12.2011 по 01.01.2999;    2) с 01.01.2015 по 31.12.2024</t>
  </si>
  <si>
    <t xml:space="preserve">1) с 14.04.2015 по 01.01.2999;             2)с 01.01.2015 по 31.12.2024        </t>
  </si>
  <si>
    <t>10580</t>
  </si>
  <si>
    <t>04 1 01 10640</t>
  </si>
  <si>
    <t>10640</t>
  </si>
  <si>
    <t>Проектирование и строительство объекта «Электроустановки на участке автомобильной дороги Каневская- Стародеревянковская в Каневском районе»</t>
  </si>
  <si>
    <t>1) Решение Совета  МО "Положение об Управлении образования МО Каневской район" № 94 от 03.03.2011; 2)Постановление администрации МО Каневской район от 31.10.2014 г. № 1523 "Об утверждении МП МО Каневской район "Обеспечение безопасности населения МО Каневской район"</t>
  </si>
  <si>
    <t xml:space="preserve">1) с 14.04.2015 по 01.01.2999;             2)с 01.01.2015 по 31.12.2024         </t>
  </si>
  <si>
    <t>1) Решение Совета  МО "Положение об Управлении образования МО Каневской район" № 94 от 03.03.2011;                                                              2)Постановление АМО от 31.10.2014 № 1523 "Об утверждении муниципальной программы Каневского района  "Обеспечение безопасности населения МО Каневской район"</t>
  </si>
  <si>
    <t xml:space="preserve">1) Решение Совета  МО "Положение об администрации муниципального образования Каневской район" № 173 от 21.12.2011                                                                 2) Постановление администрации МО Каневской район от 03.09.2014 г. № 1233 "Об утверждении МП МО Каневской район "Развитие сельского хозяйства муниципального образования Каневской район" </t>
  </si>
  <si>
    <t>3.01.01.0.024</t>
  </si>
  <si>
    <t>10660</t>
  </si>
  <si>
    <t>56 1 00 00190</t>
  </si>
  <si>
    <t>1) раздел 4, ч.4.1,п.12         2) п.1   3) п.1</t>
  </si>
  <si>
    <t>56 1 00 60870</t>
  </si>
  <si>
    <t>56 1 00 60070</t>
  </si>
  <si>
    <t>56 1 00 62600</t>
  </si>
  <si>
    <t xml:space="preserve">1)раздел 4, ч.4.1, п.12  2)п.1 </t>
  </si>
  <si>
    <t xml:space="preserve">Объем бюджетных ассигнований,
необходимый для исполнения расходного обязательства
</t>
  </si>
  <si>
    <t>п.3</t>
  </si>
  <si>
    <t>55 1 00 11010</t>
  </si>
  <si>
    <t>11020</t>
  </si>
  <si>
    <t>Реализация переданных полномочий сельских поселений в части осуществления внутреннего муниципального финансового контроля</t>
  </si>
  <si>
    <t>54 1 00 11020</t>
  </si>
  <si>
    <t>в целом</t>
  </si>
  <si>
    <t>11010</t>
  </si>
  <si>
    <t>10740</t>
  </si>
  <si>
    <t>10680</t>
  </si>
  <si>
    <t>10700</t>
  </si>
  <si>
    <t>S2880</t>
  </si>
  <si>
    <t>40010</t>
  </si>
  <si>
    <t xml:space="preserve">Решение Совета МО "Регламент Совета муниципального образования Каневской район" № 180 от 30.08.2017;                                                                                                                                              </t>
  </si>
  <si>
    <t>гл.9ст.50-53, гл10 ст 58-61</t>
  </si>
  <si>
    <t>с 30.08.2017 по 01.01.2999</t>
  </si>
  <si>
    <t xml:space="preserve">1)Решение Совета  МО "Положение об администрации муниципального образования Каневской район" № 173 от 21.12.2011                                                                 2)Решение Совета  МО "Об утверждении положения о порядке использования бюджетных ассигнований резервного фонда администрации муниципального 
образования Каневской район" № 787 от 17.06.2008                                             </t>
  </si>
  <si>
    <t>10720</t>
  </si>
  <si>
    <t>10730</t>
  </si>
  <si>
    <t>10690</t>
  </si>
  <si>
    <t xml:space="preserve">1)Решение Совета  МО "Положение об администрации муниципального образования Каневской район" № 173 от 21.12.2011                                                                 </t>
  </si>
  <si>
    <t xml:space="preserve">1) раздел 4, ч.4.1,п.12         </t>
  </si>
  <si>
    <t xml:space="preserve">1) с 21.12.2011 по 01.01.2999;    </t>
  </si>
  <si>
    <t>40030</t>
  </si>
  <si>
    <t>Иные межбюджетные трансферты на осуществление полномочий муниципального образования Каневской район по решению вопросов местного значения  в части создания и содержания мест (площадок) накопления твердых коммунальных отходов на территории муниципального образования Каневской район</t>
  </si>
  <si>
    <t>Иные межбюджетные трансферты на поддержку местных инициатив по итогам краевого конкурса</t>
  </si>
  <si>
    <t>Осуществление отдельных государственных полномочий по организации и обеспечению отдыха и оздоровления детей (за исключением организации отдыха детей в каникулярное время)</t>
  </si>
  <si>
    <t>Реализация переданных полномочий сельских поселений в части осуществления внешнего муниципального финансового контроля</t>
  </si>
  <si>
    <t>Строительство центра единоборств, расположенного по адресу : ст.Каневская, ул.Чипигинская, 146А</t>
  </si>
  <si>
    <t>Строительство центров единоборств</t>
  </si>
  <si>
    <t>10 1 01 10740</t>
  </si>
  <si>
    <t>S0340</t>
  </si>
  <si>
    <t>10790</t>
  </si>
  <si>
    <t>08 2 01 10790</t>
  </si>
  <si>
    <t>08 1 01 10790</t>
  </si>
  <si>
    <t>1) Решение Совета МО"Положение об Отделе по физической  культуре и спорту администрации МО Каневской район" №88 от 30.03.2011                                                  2) Постановление АМО Об утверждении муниципальной программы муниципального образования Каневской район «Развитие физической культуры и спорта» от 31.10.2014 № 1529</t>
  </si>
  <si>
    <t>10800</t>
  </si>
  <si>
    <t>08 2 01 10800</t>
  </si>
  <si>
    <t>1) п.2 п.п 2.1-2.3        2) п.1 3)в целом</t>
  </si>
  <si>
    <t>08 2 01 S0340</t>
  </si>
  <si>
    <t xml:space="preserve">1) с 30.03.2011 по 01.01.2999;                         2) с 01.01.2015 по 31.12.2024   3) с 19.08.2020 по 31.12.2020 </t>
  </si>
  <si>
    <t>62980</t>
  </si>
  <si>
    <t>02 1 01 10790</t>
  </si>
  <si>
    <t>02 2 01 10790</t>
  </si>
  <si>
    <t>02 2 01 62980</t>
  </si>
  <si>
    <t>L3040</t>
  </si>
  <si>
    <t>02 2 01 L3040</t>
  </si>
  <si>
    <t>02 4 01 10740</t>
  </si>
  <si>
    <t>02 2 01 62460</t>
  </si>
  <si>
    <t>02 4 01 60860</t>
  </si>
  <si>
    <t>на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 осуществление контроля за использованием и сохранностью жилых помещений, нанимателями или членами семей нанимателей по договорам социального найма либо собственниками которых являются дети-сироты и дети, оставшиеся без попечения родителей, за обеспечением надлежащего санитарного и технического состояния жилых помещений, а также осуществления контроля за распоряжением ими</t>
  </si>
  <si>
    <t>11 1 01 10730</t>
  </si>
  <si>
    <t>15 2 02 10690</t>
  </si>
  <si>
    <t>52 1 00 10740</t>
  </si>
  <si>
    <t>56 1 00 10740</t>
  </si>
  <si>
    <t>56 3 00 10680</t>
  </si>
  <si>
    <t>56 3 00 10700</t>
  </si>
  <si>
    <t>17 2 02 10580</t>
  </si>
  <si>
    <t>05 7 01 10660</t>
  </si>
  <si>
    <t>08 2 01 S2880</t>
  </si>
  <si>
    <t>03 1 01 63110</t>
  </si>
  <si>
    <t>Создание условий для обеспечения стабильной деятельности администрации и её структурных подразделений</t>
  </si>
  <si>
    <t xml:space="preserve">Мероприятия по изъятию земельного участка и объектов недвижимого имущества для муниципальных нужд в целях переселения граждан из аварийного многоквартирного дома </t>
  </si>
  <si>
    <t>Мероприятия по программному обеспечению подпрограммы «Информационный район»</t>
  </si>
  <si>
    <t>Укрепление материально- технической базы муниципального архива муниципального образования Каневской район</t>
  </si>
  <si>
    <t>Проведение комплекса мероприятий по ремонту объектов теплоснабжения</t>
  </si>
  <si>
    <t>Осуществление мероприятий по разработке проектно-сметной документации в целях выполнения капитального ремонта</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</si>
  <si>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</si>
  <si>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 xml:space="preserve">Финансовое обеспечение мероприятий по организации архитектурно- градостроительной деятельности </t>
  </si>
  <si>
    <t>Приобретение предметов государственной символики Российской Федерации, Краснодарского края и Каневского района</t>
  </si>
  <si>
    <t>Проведение медицинских осмотров по углубленной программе медицинского обследования лиц, занимающихся физической культурой и спортом</t>
  </si>
  <si>
    <t>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</si>
  <si>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1) п.2 п.п.2.1-2.3        2) п.1  3) п.1</t>
  </si>
  <si>
    <t>11 1 01 10720</t>
  </si>
  <si>
    <t>Осуществление отдельных государственных полномочий Краснодарского края по обеспечению отдыха детей в каникулярное время в профильных лагерях, организованных муниципальными общеобразовательными организациями Краснодарского края</t>
  </si>
  <si>
    <t>Предоставление мер социальной поддержки в виде компенсации расходов на оплату жилых помещений, отопления и освещения работникам муниципальных учреждений, проживающим и работающим в муниципальном образовании Каневской район</t>
  </si>
  <si>
    <t>Расходы на обеспечение функций органов местного самоуправления и муниципальных органов</t>
  </si>
  <si>
    <t>Отдельные мероприятия по созданию инвестиционно привлекательного образа муниципального образования Каневской район</t>
  </si>
  <si>
    <t>Отдельные мероприятия, направленные на осуществление муниципальной политики и укрепление материально-технической базы и технического оснащения в отрасли  культуры, искусства и кинематографии</t>
  </si>
  <si>
    <t>Мероприятия, направленные на защиту населения от последствий, возникающих при авариях гидротехнических сооружений</t>
  </si>
  <si>
    <t>10430</t>
  </si>
  <si>
    <t>Отдельные мероприятия подпрограммы «Муниципальная поддержка  субъектов малого и среднего предпринимательства в муниципальном образовании Каневской район на 2019-2024 годы</t>
  </si>
  <si>
    <t>Осуществление отдельных государственных полномочий по выплате ежемесячных денежных средств на содержание детей-сирот и детей, оставшихся без попечения родителей, находящихся под опекой (попечительством), включая предварительную опеку (попечительство), переданных на воспитание в приемную семью</t>
  </si>
  <si>
    <t>Осуществление отдельных государственных полномочий по выплате ежемесячного вознаграждения, причитающегося приемным родителям за оказание услуг по воспитанию приемных детей</t>
  </si>
  <si>
    <t>Осуществление отдельных государственных полномочий по обеспечению выплаты компенсации части родительской платы за присмотр и уход за детьми, посещающими образовательные организации, реализующие образовательную программу дошкольного образования</t>
  </si>
  <si>
    <t>Осуществление отдельных государственных полномочий по выплате ежемесячных денежных средств на содержание детей, нуждающихся в особой заботе государства, переданных на патронатное воспитание</t>
  </si>
  <si>
    <t>Осуществление отдельных государственных полномочий по выплате ежемесячного вознаграждения, причитающегося патронатным воспитателям за оказание услуг по осуществлению патронатного воспитания и постинтернатного сопровождения</t>
  </si>
  <si>
    <t>Осуществление государственных полномочий по обеспечению государственных гарантий реализации прав на получение общедоступного и бесплатного  образования в муниципальных дошкольных и общеобразовательных организациях</t>
  </si>
  <si>
    <t>Осуществление отдельных государственных полномочий по ведению учета граждан отдельных категорий в качестве нуждающихся в жилых помещениях и по формированию списка детей- сирот и детей, оставшихся без попечения родителей, лиц из числа детей- сирот и детей, оставшихся без попечения родителей, лиц, относившихся к категории детей- сирот и детей, оставшихся без попечения родителей, подлежащих обеспечению жилыми помещениями</t>
  </si>
  <si>
    <t>Осуществление государственных полномочий по предупреждению и ликвидации болезней животных, их лечению, отлову и содержанию безнадзорных животных, защите населения от болезней, общих для человека и животных, в части регулирования численности безнадзорных животных на территории муниципальных образований Краснодарского края</t>
  </si>
  <si>
    <t>Осуществление отдельных государственных полномочий по материально-техническому обеспечению пунктов проведения экзаме­нов для государственной итоговой аттестации по образовательным программам основного общего и среднего общего образования и выплате педагогическим работникам, участвующим в проведении указанной государственной итоговой аттестации, компенсации за работу по подготовке и проведению государственной итоговой аттестации по образовательным программам основного общего и среднего общего образования</t>
  </si>
  <si>
    <t>Осуществление отдельных государственных полномочий по предоставлению жилых помещений детям- сиротам и детям, оставшимся без попечения родителей, лицам из их числа по договорам найма специализированных жилых помещений</t>
  </si>
  <si>
    <t>3.01.02.0.048</t>
  </si>
  <si>
    <t>4.2. за счет субвенций, предоставленных  из бюджета субъекта Росийской Федерации</t>
  </si>
  <si>
    <t>дорожная деятельность в отношении автомобильных дорог местного значения вне границ населенных пунктов в границах муниципального района,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 организация дорожного движения и обеспечение безопасности дорожного движения на них,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</si>
  <si>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создание условий для осуществления присмотра и ухода за детьми, содержания детей в муниципальных образовательных организациях</t>
  </si>
  <si>
    <t>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(в части начального общего, основного общего, среднего общего образования в муниципальных общеобразовательных организациях в сельской местности)</t>
  </si>
  <si>
    <t>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(в части обеспечения деятельности прочих учреждений образования (централизованные бухгалтерии, межшкольные учебные комбинаты, хозяйственные эксплуатационные конторы и другие))</t>
  </si>
  <si>
    <t>участие в организации деятельности по накоплению (в том числе раздельному накоплению), сбору, транспортированию, обработке, утилизации, обезвреживанию, захоронению твердых коммунальных отходов на территориях соответствующих муниципальных районов</t>
  </si>
  <si>
    <t>создание условий для развития сельскохозяйственного производства в поселениях в сфере животноводства без учета рыболовства и рыбоводства</t>
  </si>
  <si>
    <t>оказание поддержки социально ориентированным некоммерческим организациям, благотворительной деятельности и добровольчеству (волонтерству)</t>
  </si>
  <si>
    <t>организация и осуществление мероприятий межпоселенческого характера по работе с детьми и молодежью</t>
  </si>
  <si>
    <t>на поддержку сельскохозяйственного производства (за исключением мероприятий, предусмотренных федеральными целевыми программами), разработку и реализацию государственных программ (подпрограмм) субъекта Российской Федерации, содержащих мероприятия, направленные на развитие малого и среднего предпринимательства, и проектов в области развития субъектов малого и среднего предпринимательства (в части поддержки разработки и реализации государственных программ (подпрограмм) субъекта Российской Федерации, содержащих мероприятия, направленные на развитие малого и среднего предпринимательства, и проектов в области развития субъектов малого и среднего предпринимательства)</t>
  </si>
  <si>
    <t>на финансовое обеспечение получения дошкольного образования в частных дошкольных образовательных организациях, дошкольного, начального общего, основного общего, среднего общего образования в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посредством предоставления указанным образовательным организациям субсидий на возмещение затрат,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указанными в подпункте 13 пункта 2 статьи 26.3 Федерального закона от 6 октября 1999 г.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(в части дошкольного образования в частных дошкольных образовательных организациях, в частных общеобразовательных организациях)</t>
  </si>
  <si>
    <t>п.1</t>
  </si>
  <si>
    <t>06 8 01 10740</t>
  </si>
  <si>
    <t>02 2 01 00020</t>
  </si>
  <si>
    <t>52 3 00 40030</t>
  </si>
  <si>
    <t>05 7 01 40010</t>
  </si>
  <si>
    <t>52 3 00 40020</t>
  </si>
  <si>
    <t>02 3 01 60820</t>
  </si>
  <si>
    <t>53 1 00 10740</t>
  </si>
  <si>
    <t>02 2 01 60860</t>
  </si>
  <si>
    <t>Предоставление жилых помещений детям-сиротам и детям, оставшимся без попечения родителей, и лицам из их числа по договорам найма специализированных жилых помещений</t>
  </si>
  <si>
    <t>03 2 01 10850</t>
  </si>
  <si>
    <t>10830</t>
  </si>
  <si>
    <t>Организация мероприятий  по созданию,обеспечению функционирования и развитию систем обзорного видеонаблюдения (включая системы видеонаблюдения социально-значимых объектов, объектов транспорта, иных объектов с массовым пребыванием граждан), их дальнейшее сопряжение с АПК "Безопасный город"</t>
  </si>
  <si>
    <t>05 5 01 10830</t>
  </si>
  <si>
    <t>на осуществление отдельных полномочий в сфере охраны здоровья в соответствии с частью первой статьи 16 Федерального закона от 21 ноября 2011 г. № 323-ФЗ "Об основах охраны здоровья граждан в Российской Федерации", не включенных в пункт 2 статьи 26.3 Федерального закона от 6 октября 1999 г.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</si>
  <si>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осуществление отдельных государственных полномочий по строительству зданий, включая проектно-изыскательские работы, для размещения фельдшерско-акушерских пунктов, фельдшерских пунктов, врачебных амбулаторий и офисов врача общей практики, а также строительство иных объектов здравоохранения, начатое до 1 января 2019 года, необходимых для организации оказания медицинской помощи в соответствии с территориальной программой государственных гарантий бесплатного оказания гражданам медицинской помощи (за исключением медицинской помощи, оказываемой в федеральных медицинских организациях, перечень которых утверждается уполномоченным Правительством Российской Федерации федеральным органом исполнительной власти, и медицинской помощи, оказываемой в специализированных кожно-венерологических, противотуберкулезных, наркологических, онкологических диспансерах и других специализированных медицинских организациях)в Краснодарском крае</t>
  </si>
  <si>
    <t>410</t>
  </si>
  <si>
    <t>304030001</t>
  </si>
  <si>
    <t>4.3. За счет собственных доходов и источников финансирования дефицита бюджета муниципального района, всего</t>
  </si>
  <si>
    <t>16 2 01 10840</t>
  </si>
  <si>
    <t>Организация отлова и содержания животных без владельцев на территории муниципального образования Каневской район</t>
  </si>
  <si>
    <t>L5190</t>
  </si>
  <si>
    <t>Государственная поддержка отрасли культуры</t>
  </si>
  <si>
    <t>10180</t>
  </si>
  <si>
    <t>Обеспечение развития и укрепления материально-технической базы домов культуры в населенных пунктах с числом жителей до 50 тысяч человек</t>
  </si>
  <si>
    <t>L4670</t>
  </si>
  <si>
    <t>06 6 01 L4670</t>
  </si>
  <si>
    <t>08 3 01 10740</t>
  </si>
  <si>
    <t>02 4 01 62460</t>
  </si>
  <si>
    <t>3.04.03.0.002</t>
  </si>
  <si>
    <t>10820</t>
  </si>
  <si>
    <t>Мероприятия, направленные на профилактику безнадзорности и недопущение совершения правонарушений несовершеннолетними</t>
  </si>
  <si>
    <t>03 4 01 69170</t>
  </si>
  <si>
    <t>03 4 01 69180</t>
  </si>
  <si>
    <t>03 1 00 69200</t>
  </si>
  <si>
    <t>03 4 01 69190</t>
  </si>
  <si>
    <t>40040</t>
  </si>
  <si>
    <t>Иные межбюджетные трансферты на приобретение, установку и (или) строительство комплексных спортивно-игровых площадок и (или) комплексных детских игровых площадок сельских поселений муниципального образования Каневской район</t>
  </si>
  <si>
    <t>52 3 00 40040</t>
  </si>
  <si>
    <t>52 3 00 10940</t>
  </si>
  <si>
    <t>10940</t>
  </si>
  <si>
    <t>Поддержка местных инициатив граждан</t>
  </si>
  <si>
    <t>3.4. по реализации вопросов, не отнесенных к компетенции органов местного самоуправления других муниципальных образований, органов государственной власти и не исключенных из их компетенции федеральными законами и законами субъектов Российской Федерации, всего</t>
  </si>
  <si>
    <t>303040001</t>
  </si>
  <si>
    <t>по реализации вопросов, не отнесенных к компетенции органов местного самоуправления других муниципальных образований, органов государственной власти и не исключенных из их компетенции федеральными законами и законами субъектов Российской Федерации</t>
  </si>
  <si>
    <t>Мероприятия направленные на выполнение  Указа  Президента   Российской  Федерации  от  21 сентября 2022 года № 647 «Об объявлении частичной мобилизации в Российской Федерации»</t>
  </si>
  <si>
    <t>52 3 00 10900</t>
  </si>
  <si>
    <t>Капитальный ремонт муниципальных спортивных объектов в целях обеспечения условий для занятий физической культурой и массовым спортом в муниципальном образовании сверх установленного уровня софинансирования</t>
  </si>
  <si>
    <t>Дополнительная помощь местным бюджетам для решения социально-значимых вопросов местного значения</t>
  </si>
  <si>
    <t>08 2 01 62980</t>
  </si>
  <si>
    <t>S3570</t>
  </si>
  <si>
    <t>08 2 01 S3570</t>
  </si>
  <si>
    <t>08 1 01 62980</t>
  </si>
  <si>
    <t>10670</t>
  </si>
  <si>
    <t>53 2 00 10670</t>
  </si>
  <si>
    <t>03 5 01 10860</t>
  </si>
  <si>
    <t>3.01.01.0.012</t>
  </si>
  <si>
    <t>разработка и осуществление мер, направленных на укрепление межнационального и межконфессионального согласия, поддержку и развитие языков и культуры народов Российской Федерации, проживающих на территории муниципального района, реализацию прав коренных малочисленных народов и других национальных меньшинств, обеспечение социальной и культурной адаптации мигрантов, профилактику межнациональных (межэтнических) конфликтов</t>
  </si>
  <si>
    <t>06 5 A1 L5190</t>
  </si>
  <si>
    <t>06 3 01 L5190</t>
  </si>
  <si>
    <t xml:space="preserve">Государственная поддержка отрасли культуры </t>
  </si>
  <si>
    <t>06 4 01 S3320</t>
  </si>
  <si>
    <t>S3320</t>
  </si>
  <si>
    <t>Обеспечение жителей услугами организаций культуры путем оснащения кинотеатров необходимым оборудованием для осуществления кинопоказов с подготовленным субтитрированием и (или) тифлокомментированием</t>
  </si>
  <si>
    <t>17 2 02 10870</t>
  </si>
  <si>
    <t>10870</t>
  </si>
  <si>
    <t>Мероприятия по подготовке технических планов, а также технического заключения на тепловые сети и иные сооружения</t>
  </si>
  <si>
    <t>10880</t>
  </si>
  <si>
    <t>56 3 00 10880</t>
  </si>
  <si>
    <t>Обеспечение проектируемого здания фельдшерско-акушерского пункта точками подключения к инженерным сетям</t>
  </si>
  <si>
    <t>05 5 01 S0250</t>
  </si>
  <si>
    <t>S0250</t>
  </si>
  <si>
    <t>Участие в предупреждении чрезвычайных ситуаций в части развития систем видеонаблюдения муниципальных образований (приобретение камер обзорного видеонаблюдения)</t>
  </si>
  <si>
    <t>S2560</t>
  </si>
  <si>
    <t>S2570</t>
  </si>
  <si>
    <t>Подготовка изменений в генеральные планы муниципальных образований Краснодарского края</t>
  </si>
  <si>
    <t>Подготовка изменений в правила землепользования и застройки муниципальных образований Краснодарского края</t>
  </si>
  <si>
    <t>05 8 1 01 10560</t>
  </si>
  <si>
    <t>10560</t>
  </si>
  <si>
    <t>3.01.01.0.035</t>
  </si>
  <si>
    <t>организация и осуществление мероприятий по территориальной обороне и гражданской обороне, защите населения и территории муниципального района от чрезвычайных ситуаций природного и техногенного характера</t>
  </si>
  <si>
    <t>Оборудование системами оповещения населенных пунктов Каневского района, закупка оборудования, материалов, проведение монтажных и пуско-наладочных работ.</t>
  </si>
  <si>
    <t>56 1 00 00590</t>
  </si>
  <si>
    <t>3.04.02.0.123</t>
  </si>
  <si>
    <t>Осуществление отдельных государственных полномочий по строительству зданий, включая проектно-изыскательские работы, для размещения фельдшерско-акушерских пунктов, фельдшерских пунктов, врачебных амбулаторий и офисов врача общей практики, а также строительство иных объектов здравоохранения, начатое до 1 января 2019 года, необходимых для организации оказания медицинской помощи в соответствии с территориальной программой государственных гарантий бесплатного оказания гражданам медицинской помощи в Краснодарском крае</t>
  </si>
  <si>
    <t>56 3 00 60960</t>
  </si>
  <si>
    <t>56 3 N9 53651</t>
  </si>
  <si>
    <t>Профилактика терроризма</t>
  </si>
  <si>
    <t>05 1 01 S0460</t>
  </si>
  <si>
    <t>S0460</t>
  </si>
  <si>
    <t>02 1 01 10650</t>
  </si>
  <si>
    <t xml:space="preserve">1) с 03.03.2011 по 01.01.2999;             2) с 01.01.2015 по 31.12.2024  </t>
  </si>
  <si>
    <t>10650</t>
  </si>
  <si>
    <t>Расходы на предотвращение распространения новой коронавирусной инфекции (COVID-2019) в Каневском районе</t>
  </si>
  <si>
    <t>02 2 01 10650</t>
  </si>
  <si>
    <t>L7500</t>
  </si>
  <si>
    <t>Реализация мероприятий по модернизации школьных систем образования</t>
  </si>
  <si>
    <t>S1100</t>
  </si>
  <si>
    <t>Строительство многофункциональных спортивно-игровых площадок</t>
  </si>
  <si>
    <t>02 2 01 S1100</t>
  </si>
  <si>
    <t>S3410</t>
  </si>
  <si>
    <t>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(капитальный ремонт зданий и сооружений, благоустройство территорий, прилегающих к зданиям и сооружениям муниципальных образовательных организаций)</t>
  </si>
  <si>
    <t>02201S3410</t>
  </si>
  <si>
    <t>S3550</t>
  </si>
  <si>
    <t>Организация и обеспечение бесплатным горячим питанием обучающихся с ограниченными возможностями здоровья в муниципальных общеобразовательных организациях</t>
  </si>
  <si>
    <t>02201S3550</t>
  </si>
  <si>
    <t>022ЕВ57860</t>
  </si>
  <si>
    <t>57860</t>
  </si>
  <si>
    <t>02 4 01 10650</t>
  </si>
  <si>
    <t>03 2 01 69130</t>
  </si>
  <si>
    <t>03 2 01 69100</t>
  </si>
  <si>
    <t>03 2 01 69110</t>
  </si>
  <si>
    <t>03 2 01 69140</t>
  </si>
  <si>
    <t>03 2 01 69120</t>
  </si>
  <si>
    <t>на осуществление полномочий по предметам ведения Российской Федерации, а также совместного ведения по решению вопросов, не указанных в пункте 2 статьи 26.3 Федерального закона от 6 октября 1999 г.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(прочие, не указанные в 1.4.2.99.50- 1.4.2.99.73, 1.4.2.99.75-1.4.2.99.96, 1.4.2.99.103, 1.4.2.99.107, 1.4.2.99.108, 1.4.2.99.110 - 1.4.2.99.114, 1.4.2.99.500…)</t>
  </si>
  <si>
    <t>02 2 01 53032</t>
  </si>
  <si>
    <t>Осуществление отдельных государственных полномочий по обеспечению бесплатным двухразовым питанием детей-инвалидов (инвалидов), не являющихся обучающимися с ограниченными возможностями здоровья, получающих начальное общее, основное общее и среднее общее образование в муниципальных общеобразовательных организациях</t>
  </si>
  <si>
    <t>Осуществление выплат единовременного пособия детям-сиротам и детям, оставшимся без попечения родителей, и лицам из их числа на государственную регистрацию права собственности</t>
  </si>
  <si>
    <t>0320169160</t>
  </si>
  <si>
    <t>02 2 01 63540</t>
  </si>
  <si>
    <t>1)с 21.12.2011 по 01.01.2999;         2)с 17.06.2008 по 01.01.29999</t>
  </si>
  <si>
    <t>1) р.2 п.2.2 пп.2.2.3  2)п.1  3) п.1</t>
  </si>
  <si>
    <t>1) раздел 4, ч.4.1, п.12         2) п.1 3) п.1</t>
  </si>
  <si>
    <t>утверждение схем территориального планирования муниципального района, утверждение подготовленной на основе схемы территориального планирования муниципального района документации по планировке территории, ведение информационной системы обеспечения градостроительной деятельности, осуществляемой на территории муниципального района, резервирование и изъятие земельных участков в границах муниципального района для муниципальных нужд, направление уведомления о соответствии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 уведомления о несоответствии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(или) недопустимости размещения объекта индивидуального жилищного строительства или садового дома на земельном участке, уведомления о соответствии или несоответствии построенных или реконструированных объекта индивидуального жилищного строительства или садового дома требованиям законодательства о градостроительной деятельности при строительстве или реконструкции объектов индивидуального жилищного строительства или садовых домов на земельных участках, расположенных на соответствующих межселенных территориях, принятие в соответствии с гражданским законодательством Российской Федерации решения о сносе самовольной постройки, расположенной на межселенной территории, решения о сносе самовольной постройки, расположенной на межселенной территории, или ее приведении в соответствие с установленными требованиями, решения об изъятии земельного участка, не используемого по целевому назначению или используемого с нарушением законодательства Российской Федерации и расположенного на межселенной территории, осуществление сноса самовольной постройки, расположенной на межселенной территории, или ее приведения в соответствие с установленными требованиями в случаях, предусмотренных Градостроительным кодексом Российской Федерации, выдача градостроительного плана земельного участка, расположенного на межселенной территории</t>
  </si>
  <si>
    <t>3.02.00.0.023</t>
  </si>
  <si>
    <t>предоставление доплаты за выслугу лет к трудовой пенсии муниципальным служащим за счет средств местного бюджета</t>
  </si>
  <si>
    <r>
      <t xml:space="preserve">Материально-техническое и финансовое обеспечение деятельности органов государственной власти субъекта Российской Федерации (органов местного самоуправления) и государственных учреждений субъекта Российской Федерации (муниципальных учреждений), в том числе вопросов оплаты труда работников органов государственной власти субъекта Российской Федерации (органов местного самоуправления) и работников государственных учреждений субъекта Российской Федерации (в части материально-технического и финансового обеспечения деятельности органов государственной власти субъекта Российской Федерации (органов местного самоуправления) </t>
    </r>
    <r>
      <rPr>
        <sz val="14"/>
        <rFont val="Times New Roman"/>
        <family val="1"/>
        <charset val="204"/>
      </rPr>
      <t>без учета вопросов оплаты труда</t>
    </r>
    <r>
      <rPr>
        <b/>
        <sz val="14"/>
        <rFont val="Times New Roman"/>
        <family val="1"/>
        <charset val="204"/>
      </rPr>
      <t xml:space="preserve"> работников органов государственной власти субъекта Российской Федерации (органов местного самоуправления))</t>
    </r>
  </si>
  <si>
    <t>на предупреждение чрезвычайных ситуаций межмуниципального и регионального характера, стихийных бедствий, эпидемий и ликвидации их последствий, реализацию мероприятий, направленных на спасение жизни и сохранение здоровья людей при чрезвычайных ситуациях</t>
  </si>
  <si>
    <t>3.04.02.0.015</t>
  </si>
  <si>
    <t>3.04.02.0.034</t>
  </si>
  <si>
    <t>а финансовое обеспечение получения дошкольного образования в частных дошкольных образовательных организациях, дошкольного, начального общего, основного общего, среднего общего образования в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посредством предоставления указанным образовательным организациям субсидий на возмещение затрат,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указанными в подпункте 13 пункта 2 статьи 26.3 Федерального закона от 6 октября 1999 г.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(в части начального общего, основного общего, общего образования в частных общеобразовательных организациях в сельской местности)</t>
  </si>
  <si>
    <t>3.04.02.0.035</t>
  </si>
  <si>
    <t>3.04.02.0.039</t>
  </si>
  <si>
    <t>на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t>
  </si>
  <si>
    <t>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государственных образовательных организациях),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 (в части предоставления мер социальной поддержки льготным категориям граждан)</t>
  </si>
  <si>
    <t>3.04.02.0.056</t>
  </si>
  <si>
    <t>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государственных образовательных оргаизациях),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 (в части предоставления мер социальной поддержки детям-сиротам, безнадзорным детям, детям, оставшимся без попечения родителей)</t>
  </si>
  <si>
    <t>3.04.02.0.137</t>
  </si>
  <si>
    <t>3.04.02.0.125</t>
  </si>
  <si>
    <t>Осуществление полномочий в области обращения с животными, предусмотренных законодательством в области обращения с животными, в том числе организации мероприятий при осуществлении деятельности по обращению с животными без владельцев, осуществление регионального государственного контроля (надзора) в области обращения с животными</t>
  </si>
  <si>
    <t>1) раздел 4, ч.4.1, п.12         2) п.1  3) п.1</t>
  </si>
  <si>
    <t xml:space="preserve">1) с 21.12.2011 по 01.01.2999;    2) с 01.01.2015 по 31.12.2024  3) с 01.01.2025 по 31.12.2030 </t>
  </si>
  <si>
    <t>р. 4, п 1.1.2 3) п.1</t>
  </si>
  <si>
    <t xml:space="preserve">1)  с 30.03.2011 по 01.01.2999                 2) с 01.01.2015 по 31.12.2024   3) с 01.01.2025 по 31.12.2030 </t>
  </si>
  <si>
    <t>1) п.2 п.п 2.1-2.3        2) п.1   3) п.1</t>
  </si>
  <si>
    <t xml:space="preserve">1) п.2 п.п 2.1        2) п.1 3) п.1  </t>
  </si>
  <si>
    <t xml:space="preserve">1) п.2 п.п 2.1        2) п.1   </t>
  </si>
  <si>
    <t xml:space="preserve">1) с 03.03.2011 по 01.01.2999;             2) с 01.01.2015 по 31.12.2024     </t>
  </si>
  <si>
    <t xml:space="preserve">1) п.2 п.п 2.1        2) п.1 3) п.1   </t>
  </si>
  <si>
    <t xml:space="preserve">1) п.2 п.п 2.1        2) п.1   3) п.1 </t>
  </si>
  <si>
    <t xml:space="preserve">1) п.2 п.п 2.1        2) п.1 3) п.1    </t>
  </si>
  <si>
    <t xml:space="preserve">1) раздел 4, ч.4.1,п.12         2) п.1 3) п.1 </t>
  </si>
  <si>
    <t>1) с 21.12.2011 по 01.01.2999;    2) с 01.01.2015 по 31.12.2024   3) с 01.01.2025 по 31.12.2030</t>
  </si>
  <si>
    <t xml:space="preserve">1) п.2 п.п.2.1-2.3        2) п.1  3) п.1  4) п.1 </t>
  </si>
  <si>
    <t xml:space="preserve">1) п.2 п.п.2.1-2.3        2) п.1  3) п.1 </t>
  </si>
  <si>
    <t xml:space="preserve">1) раздел 4, ч.4.1,п.12         2) п.1  3) п.1 </t>
  </si>
  <si>
    <t xml:space="preserve">1) п.2 п.п 2.1-2.3        2) п.1  1 </t>
  </si>
  <si>
    <t xml:space="preserve">1) с 30.03.2011 по 01.01.2999;                         2) с 01.01.2015 по 31.12.2024     </t>
  </si>
  <si>
    <t>1) п.2 п.п 2.1-2.3        2) п.1   3) п.1 4)в целом</t>
  </si>
  <si>
    <t xml:space="preserve">раздел 4, ч.4.1, п.12  2) п.1  3) п.1     </t>
  </si>
  <si>
    <t xml:space="preserve">1) п.2 п.п 2.1        2) п.1  3) п.1   </t>
  </si>
  <si>
    <t>р. 4, п 1.1.2 2) п.1  3) п.1</t>
  </si>
  <si>
    <t xml:space="preserve">1) раздел 4, ч.4.1, п.12          2) п.1 3) п.1 </t>
  </si>
  <si>
    <t xml:space="preserve">1) раздел 4, ч.4.1, п.12         2) п.1  3) п.1 </t>
  </si>
  <si>
    <t xml:space="preserve">1) раздел 4, ч.4.1,п.12         2) п.1   3) п.1 4) п.1 </t>
  </si>
  <si>
    <t>1) раздел 4, ч.4.1, п.12         2) п.1  3) п.1  4) в целом</t>
  </si>
  <si>
    <t>1) раздел 4, ч.4.1, п.12         2) п.1 3) п.1  4) в целом</t>
  </si>
  <si>
    <t>1) раздел 4, ч.4.1, п.12         2) п.1 3) п.1   4) в целом</t>
  </si>
  <si>
    <t xml:space="preserve">1) п.2 п.п 2.1        2) п.1  3) п.1 4) п.1   </t>
  </si>
  <si>
    <t>1) р.2 п.2.2 пп.2.2.3        2) п.1  3) п.1  4) в целом</t>
  </si>
  <si>
    <t xml:space="preserve">1) п.2 п.п. 2.1        2) п.1 3) п.1  4) п.1   </t>
  </si>
  <si>
    <t xml:space="preserve">1)п.2 п.п2.1        2)п.1 3) п.1  </t>
  </si>
  <si>
    <t xml:space="preserve">1) п.2 п.п. 2.1        2) п.1 3) п.1 4) п.1  </t>
  </si>
  <si>
    <t>1) п.2 п.п. 2.1        2) п.2  3) п.1 4)в целом</t>
  </si>
  <si>
    <t xml:space="preserve">1) п.2 п.п. 2.1        2) п.2 3) п.1 </t>
  </si>
  <si>
    <t xml:space="preserve">1)Решение Совета МОот 29.03.2017г. № 127 "Об утверждении Положения об управлении имущественных отношений администрации муниципального образования Каневской район"                                                              2) Постановление администрации МО Каневской район от 30.10.2014 № 1649 "Об утверждении МП МО Каневской район "Дети Каневского района"             
</t>
  </si>
  <si>
    <t>1) р.2 п.2.2 пп.2.2.3        2) п.1   м</t>
  </si>
  <si>
    <t xml:space="preserve">1) Решение Совета  МО "Положение об администрации муниципального образования Каневской район" № 173 от 21.12.2011                                                                   2) Постановление администрации МО Каневской район от 03.09.2014 г. № 1233 "Об утверждении МП МО Каневской район "Развитие сельского хозяйства муниципального образования Каневской район"                                          </t>
  </si>
  <si>
    <t xml:space="preserve">1) раздел 4, ч.4.1, п.12          2) п.1  </t>
  </si>
  <si>
    <t xml:space="preserve">1) с 21.12.2011 по 01.01.2999;    2) с 01.01.2015 по 31.12.2024  </t>
  </si>
  <si>
    <t xml:space="preserve">1) п.2 п.п 2.1        2) п.1  3) п.1  4)в целом  </t>
  </si>
  <si>
    <t xml:space="preserve">1) п.2 п.п. 2.1        2) п.1 3) п.1 4) п.1   </t>
  </si>
  <si>
    <t>1) с 02.09.2015 по 01.01.2999       2) с 01.01.2015 по 31.12.2024      3) с 19.09.2022 по 31.12.2022</t>
  </si>
  <si>
    <t>1) с 21.12.2011 по 01.01.2999;    2) с 01.01.2015 по 31.12.2024  3) с 01.01.2025 по 31.12.2030   4) с 18.01.2022 по 31.12.2022</t>
  </si>
  <si>
    <t>1) с 21.12.2011 по 01.01.2999;    2) с 01.01.2015 по 31.12.2024  3) с 01.01.2025 по 31.12.2030  4) с 18.01.2022 по 31.12.2022</t>
  </si>
  <si>
    <t xml:space="preserve">1) раздел 4, ч.4.1, п.12          2) п.1 3) п.1  4)в целом </t>
  </si>
  <si>
    <t>1) п.2 п.п.2.1-2.3        2) п.1  3)п.1</t>
  </si>
  <si>
    <t xml:space="preserve">1) с 30.03.2011 по 01.01.2999; 2) с 01.01.2015 по 31.12.2024  3) с 24.01.2022 по 31.12.2022 </t>
  </si>
  <si>
    <t xml:space="preserve">1) с 30.03.2011 по 01.01.2999;                         2) с 01.01.2015 по 31.12.2024  3) с 25.03.2022 по 31.12.2022   </t>
  </si>
  <si>
    <t xml:space="preserve">1) п.2 п.п 2.1        2) п.1   3)в целом  </t>
  </si>
  <si>
    <t xml:space="preserve">1) п.2 п.п 2.1        2) п.1 3) п.1  4)в целом </t>
  </si>
  <si>
    <t>1)п.2 п.п2.1        2)п.1      2         3)в целом</t>
  </si>
  <si>
    <t xml:space="preserve">1) с 14.04.2015 по 01.01.2999;             2)с 01.01.2015 по 31.12.2024   3)19.08.2022 по 31.12.2022        </t>
  </si>
  <si>
    <t>10760</t>
  </si>
  <si>
    <t>Создание и содержание в целях гражданской обороны запасов материально-технических, продовольственных, медицинских и иных средств</t>
  </si>
  <si>
    <t>S2400</t>
  </si>
  <si>
    <t>17 2 02 S2400</t>
  </si>
  <si>
    <t>Расходы за счет средств резервного фонда администрации Краснодарского края</t>
  </si>
  <si>
    <t>10930</t>
  </si>
  <si>
    <t>05 7 01 10930</t>
  </si>
  <si>
    <t>Создание и содержание мест (площадок) накопления твердых коммунальных отходов на территории муниципального образования Каневской район</t>
  </si>
  <si>
    <t>52690</t>
  </si>
  <si>
    <t>05 7 G2 52690</t>
  </si>
  <si>
    <t>16 1 01 10910</t>
  </si>
  <si>
    <t>56 1 00 10920</t>
  </si>
  <si>
    <t>отчетный финансовый год (2022)</t>
  </si>
  <si>
    <t>очередной финансовый год (2024)</t>
  </si>
  <si>
    <t>первый год планового периода (2025)</t>
  </si>
  <si>
    <t>второй год планового периода (2026)</t>
  </si>
  <si>
    <t>Соглашение о передаче администрацией Каневского СП администрации МО Каневской район полномочий по осуществлению внутреннего муниципального финансового контроля на 2023 год от 29.12.2022г. № 40</t>
  </si>
  <si>
    <t>с 01.01.2023 по 31.12.2023</t>
  </si>
  <si>
    <t>Соглашение о передаче администрацией Красногвардейского СП администрации МО Каневской район полномочий по осуществлению внутреннего муниципального финансового контроля  на 2023 год от 29.12.2022г. № 41</t>
  </si>
  <si>
    <t>Соглашение о передаче администрацией Кубанскостепного СП администрации МО Каневской район полномочий по осуществлению внутреннего муниципального финансового контроля  на 2023 год от 29.12.2022г. № 42</t>
  </si>
  <si>
    <t>Соглашение о передаче администрациейНоводеревянковского СП администрации МО Каневской район полномочий по осуществлению внутреннего муниципального финансового контроля   на 2023 год от 29.12.2022г.. № 43</t>
  </si>
  <si>
    <t>Соглашение о передаче администрацией Новоминского СП  администрации МО Каневской район полномочий по осуществлению внутреннего муниципального финансового контроля   на 2023 год от 29.12.2022г.№ 44</t>
  </si>
  <si>
    <t>Соглашение о передаче администрацией Привольненского СП администрации МО Каневской район полномочий по осуществлению внутреннего муниципального финансового контроля   на 2023 год от 29.12.2022г. № 45</t>
  </si>
  <si>
    <t>Соглашение о передаче администрацией Придорожного СП администрации МО Каневской район полномочий по осуществлению внутреннего муниципального финансового контроля   на 2023 год от 29.12.2022г. № 46</t>
  </si>
  <si>
    <t>Соглашение о передаче администрацией Стародеревянковского СП администрации МО Каневской район полномочий по осуществлению внутреннего муниципального финансового контроля  на 2023 год от 29.12.2022г.№ 47</t>
  </si>
  <si>
    <t>Соглашение о передаче администрацией Челбасского СП администрации МО Каневской район полномочий по осуществлению внутреннего муниципального финансового контроля  на 2023 год от 29.12.2022г.№ 48</t>
  </si>
  <si>
    <t xml:space="preserve">1)Решение Совета МО от 30.08.2017 № 177 "Положение о контрольно-счетной палате муниципального образования Каневской район"  </t>
  </si>
  <si>
    <t>ст.5,ст.8 п.1,ст.21 п.2</t>
  </si>
  <si>
    <t>Решение Совета Челбасского сельского поселения Каневского района от 30 декабря 2022 года № 20</t>
  </si>
  <si>
    <t>с 30.12.2022 по 31.12.2023</t>
  </si>
  <si>
    <t>Решение Совета Новоминского сельского поселения Каневского района от 30 декабря 2022 года №16</t>
  </si>
  <si>
    <t>Решение Совета Кубанскостепного сельского поселения Каневского района от 30 декабря 2022 года № 18</t>
  </si>
  <si>
    <t>Решение Совета Каневского сельского поселения Каневского района от 30 декабря 2022 года № 21</t>
  </si>
  <si>
    <t>Решение Совета Красногвардейского сельского поселения Каневского района от 30 декабря 2022 года № 13</t>
  </si>
  <si>
    <t>Решение Совета Придорожного сельского поселения Каневского района от 30 декабря 2022 года № 19</t>
  </si>
  <si>
    <t>решения Совета Привольненского сельского поселения Каневского района от 30 декабря 2022 года № 14</t>
  </si>
  <si>
    <t>Решение Совета Стародеревянковского сельского поселения Каневского района от 30 декабря 2022 года № 17</t>
  </si>
  <si>
    <t>Решение Совета Новодеревянковского сельского поселения Каневского района от 30 декабря 2022 года № 15</t>
  </si>
  <si>
    <t>10570</t>
  </si>
  <si>
    <t>56 3 00 10570</t>
  </si>
  <si>
    <t>10970</t>
  </si>
  <si>
    <t>1720210970</t>
  </si>
  <si>
    <t>810</t>
  </si>
  <si>
    <t>17202S1070</t>
  </si>
  <si>
    <t>S1070</t>
  </si>
  <si>
    <t xml:space="preserve">с 29.06.2022 по 01.01.2999;   </t>
  </si>
  <si>
    <t>S7472</t>
  </si>
  <si>
    <t>Модернизация объектов коммунальной инфраструктуры Краснодарского края</t>
  </si>
  <si>
    <t>240</t>
  </si>
  <si>
    <t>S7471</t>
  </si>
  <si>
    <t>10770</t>
  </si>
  <si>
    <t>Финансовое обеспечение (возмещение) затрат в связи с производством (реализацией) товаров (за исключением подакцизных товаров, кроме автомобилей легковых и мотоциклов, винодельческих продуктов, произведенных из выращенного на территории Российской Федерации винограда), выполнением работ, оказанием услуг</t>
  </si>
  <si>
    <t>1720210770</t>
  </si>
  <si>
    <t>10550</t>
  </si>
  <si>
    <t>Разработка комплексной схемы организации дорожного движения на территории Каневского района Краснодарского края</t>
  </si>
  <si>
    <t>1)Решение Совета МО "Об утверждении Положения об управлении строительства администрации муниципального образования Каневской район" № 151 от 29.06.2022 г.                                                                         2)Постановление администрации МО Каневской район от 31.10.2014 г. № 1526 "Об утверждении МП МО Каневской район "Капитальный ремонт автомобильных дорог местного значения Каневского района"                                      3) Решение от 16.10.2013 г № 294 "О создании муниципального дорожного фонда муниципального образования Каневской район и утверждении порядка формирования и использования бюджетных ассигнований муниципального дорожного фонда муниципального образования Каневской район"</t>
  </si>
  <si>
    <t>0410110550</t>
  </si>
  <si>
    <t>0210110790</t>
  </si>
  <si>
    <t>0220110790</t>
  </si>
  <si>
    <t>0110110930</t>
  </si>
  <si>
    <t>0110110660</t>
  </si>
  <si>
    <t>Капитальный ремонт муниципальных спортивных объектов в целях обеспечения условий для занятий физической культурой и массовым спортом в муниципальном образовании</t>
  </si>
  <si>
    <t>08101S0340</t>
  </si>
  <si>
    <t>0810110790</t>
  </si>
  <si>
    <t>0820110790</t>
  </si>
  <si>
    <t>0810110820</t>
  </si>
  <si>
    <t>С3651</t>
  </si>
  <si>
    <t>563N9С3651</t>
  </si>
  <si>
    <t xml:space="preserve">Решение Совета  МО "Положение об управлении строительства администрации муниципального образования Каневской район" № 151 от 29.06.2022                                                                 </t>
  </si>
  <si>
    <t xml:space="preserve">1)раздел 1 ч. 1.3, 2)раздел 4,ч.4.1   </t>
  </si>
  <si>
    <t xml:space="preserve">1)с 29.06.2022 по 01.01.2999;  2)с11.03.2022 по 31.12.2022 </t>
  </si>
  <si>
    <t>1)Решение Совета МО "Положение об управлении строительства администрации муниципального образования Каневской район" № 151 от 29.06.2022 г.,     2)Соглашение о предоставлении средств краевого бюджета в форме субвенций от 06.03.2023 г. № 19-С</t>
  </si>
  <si>
    <t>1)с 29.06.2022 по 01.01.2999;  2)с 06.03.2023 по 31.12.2023</t>
  </si>
  <si>
    <t xml:space="preserve">Решение Совета  МО "Положение об управлении строительства администрации муниципального образования Каневской район" № 151 от 29.0.2022                                                                 </t>
  </si>
  <si>
    <t>раздел.1, ч.1.3</t>
  </si>
  <si>
    <t>с 29.06.2022 по 01.01.2999</t>
  </si>
  <si>
    <t xml:space="preserve">Решение Совета  МО "Положение об управлении строительства администрации муниципального образования Каневской район" № 151 от 29.06.2022                            2) Соглашение о предоставлении субвенции из краевого бюджета муниципальному образованию Каневской район № УГ-13 от 17.01.2023                                                 </t>
  </si>
  <si>
    <t>1) раздел 1, ч.1.3, п.12         2) в целом</t>
  </si>
  <si>
    <t xml:space="preserve">1) с 29.06.2022 по 01.01.2999;    2) с 17.01.2023 по 31.12.2023  </t>
  </si>
  <si>
    <t>1) раздел 1, ч.1.3         2) п.1 3) п.1  4)в целом</t>
  </si>
  <si>
    <t xml:space="preserve">1)р.1 п1.3   2) п.1 3) п.1 </t>
  </si>
  <si>
    <t>1)раздел 1,ч.1.3         2) п.1; 3)п.1</t>
  </si>
  <si>
    <t>1)с 29.06.2022 по 01.01.2999;         2) с 01.01.2015 по 31.12.2024;      3) с 29.09.2020 по 31.12.2022</t>
  </si>
  <si>
    <t>1)Решение Совета  МО "Положение об управлении строительства администрации муниципального образования Каневской район" № 151 от 29.06.2022                                                                 2)Постановление администрации МО Каневской район от 31.10.2014 г. № 1529 "Об утверждении МП МО Каневской район "Развитие физической культуры и спорта"                                                     3) Соглашение о предоставлении субсидии из краевого бюджета бюджету муниципального образования Каневской район №201-829-2023-03620000-090  от 25.05.2023г</t>
  </si>
  <si>
    <t>1)с 29.06.2022 по 01.01.2999;         2) с 01.01.2015 по 31.12.2024;      3) с 25.05.2023 по 31.12.2023</t>
  </si>
  <si>
    <t>1)Решение Совета  МО "Положение об управлении строительства администрации муниципального образования Каневской район" № 151 от 29.06.2022                                                                 2)Постановление администрации МО Каневской район от 31.10.2014 г. № 1529 "Об утверждении МП МО Каневской район "Развитие физической культуры и спорта"</t>
  </si>
  <si>
    <t xml:space="preserve">1)раздел 1,ч.1.3         2) п.1; </t>
  </si>
  <si>
    <t xml:space="preserve">1)с 29.06.2022 по 01.01.2999;         2) с 01.01.2015 по 31.12.2024;      </t>
  </si>
  <si>
    <t>1) Решение Совета  МО "Положение об управлении строительства администрации муниципального образования Каневской район" № 151 от 29.06.2022                                                               2) Постановление администрации МО Каневской район от 31.10.2014 г. № 1523 "Об утверждении МП МО Каневской район "Обеспечение безопасности населения МО Каневской район"</t>
  </si>
  <si>
    <t xml:space="preserve">1)раздел 1,ч.1.3         2) п.1; 
</t>
  </si>
  <si>
    <t>1) с 29.06.2022 по 01.01.2999       2) с 01.01.2015 по 31.12.2024</t>
  </si>
  <si>
    <t>1) Решение Совета  МО "Положение об управлении строительства администрации муниципального образования Каневской район" № 151 от 29.06.2022                                                               2) Постановление администрации МО Каневской район от 31.10.2014 г. № 1523 "Об утверждении МП МО Каневской район "Обеспечение безопасности населения МО Каневской район"                              3)Соглашение  о предоставлении субсидии из краевого бюджета бюджету муниципального образования Каневской район  №550/11 от 19 сентября 2022г.</t>
  </si>
  <si>
    <t>1) р.1 п.1.3  2)п.1   3)в целом</t>
  </si>
  <si>
    <t>1)с 29.06.2022 по 01.01.2999; 2)с 01.01.2014 по 01.01.2999;     3)с 01.01.2015 по 31.12.2024</t>
  </si>
  <si>
    <t>1) р.1 п 1.3        2) п.1 3) п.1</t>
  </si>
  <si>
    <t>1)Решение Совета  МО "Положение об управлении строительства администрации муниципального образования Каневской район" № 151 от 29.06.2022                                                                  2)Постановление администрации МО Каневской район от 31.10.2014г. № 1524 "Об утверждении МП МО Каневской район "Развитие топливно-энергетического комплекса"</t>
  </si>
  <si>
    <t>1) р.1 п 1.3      2) п.1</t>
  </si>
  <si>
    <t>1) с 29.06.2022 по 01.01.2999;     2) с 01.01.2015 по 31.12.2024</t>
  </si>
  <si>
    <t>17202S7472</t>
  </si>
  <si>
    <t>17202S7471</t>
  </si>
  <si>
    <t>Технологическое присоединение объекта электропотребления "Электроустановки земельного участка с видом разрешенного использования- объекты здравоохранения", расположенного по адресу 353730, Российская Федерация, Краснодарский край, Каневской район, х.Орджоникидзе, ул.Южная, д.12Б</t>
  </si>
  <si>
    <t>Организация теплоснабжения населения (строительство (реконструкция, техническое перевооружение) объектов теплоснабжения населения (котельных, тепловых сетей, 
тепловых пунктов))</t>
  </si>
  <si>
    <t>Формирование у детей навыков безопасного поведения на дорогах</t>
  </si>
  <si>
    <t>0520110510</t>
  </si>
  <si>
    <t>10960</t>
  </si>
  <si>
    <t>Мероприятия направленные на выполнение  Указа  Президента   Российской  Федерации  от  19 октября 2022 года № 757 «О мерах, осуществляемых в субъектах Российской Федерации в связи с Указом Президента   Российской  Федерации  от  19 октября 2022 года № 756»</t>
  </si>
  <si>
    <t xml:space="preserve">Решение Совета МО "Об утверждении Положения об управлении строительства администрации муниципального образования Каневской район" № 151 от 29.06.2022 г.                                                           </t>
  </si>
  <si>
    <t>5630010960</t>
  </si>
  <si>
    <t xml:space="preserve">раздел 1 ч.1.3, </t>
  </si>
  <si>
    <t>1)Решение Совета  МО "Положение об управлении строительства администрации муниципального образования Каневской район" № 151 от 29.06.2022                                                                 2)Постановление администрации МО Каневской район от 31.10.2014 г. № 1524 "Об утверждении МП МО Каневской район "Развитие топливно-энергетического комплекса"                                    3)Постановление администрации МО Каневской район от 28.06.2019 г. № 1164 "Об утверждении Порядка предоставления субсидий муниципальным унитарным предприятиям МО Каневской район из бюджета МО Каневской район"</t>
  </si>
  <si>
    <t>1)раздел 1,ч.1.5,п.12          2) п.1  3)п.1</t>
  </si>
  <si>
    <t>1)с 29.06.2022 по 01.01.2999;    2) с 01.01.2015 по 31.12.2024  3) с 26.06.2019 по 01.01.2999</t>
  </si>
  <si>
    <t xml:space="preserve">Решение Совета  МО "Положение об управлении строительства администрации муниципального образования Каневской район"  № 151 от 29.06.2022                                                   </t>
  </si>
  <si>
    <t xml:space="preserve">раздел 1,ч.1.5   </t>
  </si>
  <si>
    <t xml:space="preserve">с 29.06.2022  по 01.01.2999;   </t>
  </si>
  <si>
    <t xml:space="preserve">Решение Совета  МО "Положение об управлении строительства администрации муниципального образования Каневской район"  № 151 от 29.06.2022                                                                  </t>
  </si>
  <si>
    <t xml:space="preserve">1раздел 1,ч.1.5      </t>
  </si>
  <si>
    <t xml:space="preserve">1)с 29.06.2022  по 01.01.2999;    </t>
  </si>
  <si>
    <t>Решение Совета  МО "Положение об управлении строительства администрации муниципального образования Каневской район"  № 151 от 29.06.2022</t>
  </si>
  <si>
    <t>раздел 1,ч.1.5</t>
  </si>
  <si>
    <t xml:space="preserve">с 29.06.2022  по 01.01.2999;     </t>
  </si>
  <si>
    <t xml:space="preserve">раздел 1,ч.1.5 по 01.01.2999;     </t>
  </si>
  <si>
    <t>1) Решение Совета  МО "Положение об управлении строительства администрации муниципального образования Каневской район"  № 151 от 29.06.2022                                                              2) Постановление администрации МО Каневской район от 31.10.2014 г. № 1523 "Об утверждении МП МО Каневской район "Обеспечение безопасности населения МО Каневской район"</t>
  </si>
  <si>
    <t>1)раздел 1, ч.1.52)п.1</t>
  </si>
  <si>
    <t>1)с 29.06.2022  по 01.01.2999       2) с 01.01.2015 по 31.12.2024</t>
  </si>
  <si>
    <t xml:space="preserve">1)Решение Совета  МО "Положение об управлении строительства администрации муниципального образования Каневской район" № 151 от 29.06.2022                                                                  2)Постановление администрации МО Каневской район от 31.10.2014г. № 1524 "Об утверждении МП МО Каневской район "Развитие топливно-энергетического комплекса"                                              3) Постановление администрации МО Каневской район от 28.09.2022г. № 1900 "Об утверждении МП МО Каневской район "Развитие топливно-энергетического комплекса"                      </t>
  </si>
  <si>
    <t>1) раздел 1,ч.1.5        2) п.1 3) п.1 4) п.1</t>
  </si>
  <si>
    <t>1)Решение Совета МО "Об утверждении Положения об управлении строительства администрации муниципального образования Каневской район" № 151 от 29.06.2022 г.                                                                         2)Постановление администрации МО Каневской район от 31.10.2014 № 1523 "Об утверждении муниципальной программы Каневского района  "Обеспечение безопасности населения МО Каневской район"</t>
  </si>
  <si>
    <t>1)с 29.06.2022 по 01.01.2999; 2) с 01.01.2015 по 31.12.2024</t>
  </si>
  <si>
    <t xml:space="preserve">1) р.1 п 1.3        2) п.1 </t>
  </si>
  <si>
    <t xml:space="preserve">1)Решение Совета  МО "Положение об управлении строительства администрации муниципального образования Каневской район" № 151 от 29.06.2022 г.              2)Постановление администрации МО Каневской район от 28.09.2022 г. № 1598 "Об утверждении МП МО Каневской район "Охрана окружающей среды и обеспечение экологической безопасности"                                </t>
  </si>
  <si>
    <t xml:space="preserve">1)Решение Совета  МО "Положение об управлении строительства администрации муниципального образования Каневской район"  № 151 от 29.06.2022                                                             2)Постановление администрации МО Каневской район от 31.10.2014 г. № 1523 "Об утверждении МП МО Каневской район "Обеспечение безопасности населения" </t>
  </si>
  <si>
    <t>1)раздел 1,ч.1.5          1) п.1</t>
  </si>
  <si>
    <t>1) с 29.06.2022 по 01.01.2999;    2) с 01.01.2015 по 31.12.2024</t>
  </si>
  <si>
    <t>1) с 29.06.2022 по 01.01.2999       2) с 28.09.2022 по 31.12.2030</t>
  </si>
  <si>
    <t>1)с 29.06.2022 по 01.01.2999;    2) с 01.01.2015 по 31.12.2024  3) с 30.09.2022 по 31.12.2030</t>
  </si>
  <si>
    <t>с 21.12.2011 по 01.01.2999;      2) с 01.01.2015 по 31.12.2024   3) с 28.09.2022 по 31.12.2030</t>
  </si>
  <si>
    <t xml:space="preserve">1) с 03.03.2011 по 01.01.2999;             2) с 01.01.2015 по 31.12.2024    3) с 28.09.2022 по 31.12.2030   </t>
  </si>
  <si>
    <t>1) с 30.03.2011 по 01.01.2999; 2) с 01.01.2015 по 31.12.2024  3) с 30.09.2022 по 31.12.2030</t>
  </si>
  <si>
    <t xml:space="preserve">1) Решение Совета МО "Положение об Отделе культуры администрации МО Каневской район" № 89 от 30.03.2011;                                                 2) Постановление АМО № 1530 от 31.10.2014 "Об утверждении МП МО Каневской район "Развитие культуры"  3)Постановление АМО Каневской район от 30.09.2022г. № 1635 «Об утверждении муниципальной программы муниципального образования Каневской район «Развитие культуры» </t>
  </si>
  <si>
    <t xml:space="preserve">1) Решение Совета  МО "Положение об Управлении образования МО Каневской район" № 94 от 03.03.2011;                                                2) Постановление АМО Каневской район Об утверждении муниципальной программы Каневского района  «Развитие образования»  от 30.10.2014 № 1519               3)Постановление АМО Каневской район  от 28.09.2022г. № 1612 «Об утверждении муниципальной программы муниципального образования Каневской район «Развитие образования» </t>
  </si>
  <si>
    <t xml:space="preserve">1)Положение "Положение об Отделе по делам молодежи администрации МО Каневской район" №93 от 30.03.2011;                                                      2)Постановление АМО Об утверждении муниципальной программы муниципального образовании Каневской район «Молодежь Каневского района»от 13.10.2014 г  №1431  3)Постановление АМОот 28.09.2022г. № 1608 «Об утверждении муниципальной программы муниципального образования Каневской район «Молодежь Каневского района» 
</t>
  </si>
  <si>
    <t xml:space="preserve">1)  с 30.03.2011 по 01.01.2999                 2) с 01.01.2015 по 31.12.2024   3) с 28.03.2022 по 31.12.2030 </t>
  </si>
  <si>
    <t>1) с 21.12.2011 по 01.01.2999;    2) с 01.01.2015 по 31.12.2024    3) с 28.09.2022 по 31.12.2030</t>
  </si>
  <si>
    <t>1) с 21.12.2011 по 01.01.2999;    2) с 01.01.2015 по 31.12.2024  3) с 28.09.2022 по 31.12.2030</t>
  </si>
  <si>
    <t>1) с 21.12.2011 по 01.01.2999;    2) с 01.01.2015 по 31.12.2024; 3) с 28.09.2022 по 31.12.2030  4) 01.01.2010 по 01.01.2999</t>
  </si>
  <si>
    <t>1)Решение Совета  МО "Положение об администрации муниципального образования Каневской район" № 173 от 21.12.2011                                                                 2)Постановление администрации МО Каневской район от 31.10.2014г. № 1525"Об утверждении МП МО Каневской район "Муниципальная политика и развитие гражданского общества"              3)Постановление АМО  Каневской район    от 28.09.2022г. № 1605 «Об утверждении муниципальной программы муниципального образования Каневской район «Муниципальная политика и развитие гражданского общества»                      4)Решение Совета муниципального образования Каневской район от 18 декабря 2009 года № 202 "О пенсионном обеспечении за выслугу лет лиц, замещавших муниципальные должности и должности муниципальной службы Краснодарского края и финансовой поддержке отдельных категорий работников Каневского района"</t>
  </si>
  <si>
    <t>1) Решение Совета  МО "Положение об администрации муниципального образования Каневской район" № 173 от 21.12.2011                                                                 2) Постановление администрации МО Каневской район от 30.09.2014 г. № 1398 "Об утверждении МП МО Каневской район "Информационное общество Каневского района"                                                3)Постановление АМО Каневской район от 28.09.2022г. № 1606 «Об утверждении муниципальной программы муниципального образования Каневской район «Информационное общество Каневского района»</t>
  </si>
  <si>
    <t>1)Решение Совета  МО "Положение об администрации муниципального образования Каневской район" № 173 от 21.12.2011                                                                 2)Постановление администрации МО Каневской район от 31.10.2014г. № 1525"Об утверждении МП МО Каневской район "Муниципальная политика и развитие гражданского общества"          3)Постановление АМО Каневской район от 28.09.2022г. № 1605 «Об утверждении муниципальной программы муниципального образования Каневской район «Муниципальная политика и развитие гражданского общества»                                    4)Решение Совета МО Каневской район от 27 ноября 2012 года № 239 "Об учреждении звания "Почетный гражданин Каневского района"</t>
  </si>
  <si>
    <t>1) с 21.12.2011 по 01.01.2999;    2) с 01.01.2015 по 31.12.2024;  3) с 28.09.2022 по 31.12.2030  4) 01.01.2013 по 01.01.2999</t>
  </si>
  <si>
    <t xml:space="preserve">1Решение Совета  МО "Положение об управлении строительства администрации муниципального образования Каневской район" № 151 от 29.06.2022                                                                     2)Постановление АМО Об утверждении муниципальной программы муниципального образовании Каневской район «Молодежь Каневского района» от 13.10.2014 г  №1431 3)Постановление АМО от 28.09.2022г. № 1608 «Об утверждении муниципальной программы муниципального образования Каневской район «Молодежь Каневского района»                                                  4) Соглашение о предоставление субсидии из бюджета Краснодарского края местному бюджету МО Каневской район № 03620000-1-2023-002 от 20.01.2023          </t>
  </si>
  <si>
    <t>1) с 29.06.2022 по 01.01.2999;    2) с 01.01.2015 по 31.12.2024;  3) с 28.09.2022 по 31.12.2030  4) 20.01.2023 по 31.12.2024</t>
  </si>
  <si>
    <t>1) Решение Совета  МО "Положение об Управлении образования МО Каневской район" № 94 от 03.03.2011;                                                2) Постановление АМО Об утверждении муниципальной программы Каневского района  «Развитие образования» от 30.10.2014 № 1519                      3)Постановление АМО от 28.09.2022г. № 1612 «Об утверждении муниципальной программы муниципального образования Каневской район «Развитие образования»</t>
  </si>
  <si>
    <t xml:space="preserve">1) с 03.03.2011 по 01.01.2999;             2) с 01.01.2015 по 31.12.2024   3) с 28.09.2022 по 31.12.2030   </t>
  </si>
  <si>
    <t>Материально-техническое и финансовое обеспечение деятельности органов государственной власти субъекта Российской Федерации (органов местного самоуправления) и государственных учреждений субъекта Российской Федерации (муниципальных учреждений), в том числе вопросов оплаты труда работников органов государственной власти субъекта Российской Федерации (органов местного самоуправления) и работников государственных учреждений субъекта Российской Федерации (муниципальных учреждений) (в части вопросов оплаты труда работников органов государственной власти субъекта Российской Федерации)</t>
  </si>
  <si>
    <t>1) с 21.12.2011 по 01.01.2999;    2) с 01.01.2015 по 31.12.2024  3) с 29.09.2022 по 31.12.2030   4) с 25.01.2022 по 31.12.2022</t>
  </si>
  <si>
    <t>1) Решение Совета  МО "Положение об администрации муниципального образования Каневской район" № 173 от 21.12.2011                                                                 2) Постановление администрации МО Каневской район оот 30.10.2014 № 1649 "Об утверждении МП МО Каневской район "Дети Каневского района"        3)Постановление АМО Каневской район от 30.09.2022г. № 1640  «Об утверждении муниципальной программы муниципального образования Каневской район «Дети Каневского района»                                4)Соглашение о предоставлении в 2022 году из краевого бюджета бюджету муниципального образования Каневской район единой субвенции в области социальной политики № 19 от 18 января 2022г</t>
  </si>
  <si>
    <t>1) Решение Совета  МО "Положение об администрации муниципального образования Каневской район" № 173 от 21.12.2011                                                                 2) Постановление администрации МО Каневской район оот 30.10.2014 № 1649 "Об утверждении МП МО Каневской район "Дети Каневского района"        3)Постановление АМО Каневской район от 30.09.2022г. № 1640  «Об утверждении муниципальной программы муниципального образования Каневской район «Дети Каневского района»                                  4) Соглашение о предоставлении в 2022 году из краевого бюджета бюджету муниципального образования Каневской район единой субвенции в области социальной политики № 19 от 18 января 2022г</t>
  </si>
  <si>
    <t>1) с 21.12.2011 по 01.01.2999;    2) с 01.01.2015 по 31.12.2024  3) с 30.09.2022 по 31.12.2030   4) с 18.01.2022 по 31.12.2022</t>
  </si>
  <si>
    <t>1) Решение Совета  МО "Положение об администрации муниципального образования Каневской район" № 173 от 21.12.2011                                                                 2) Постановление администрации МО Каневской район оот 30.10.2014 № 1649 "Об утверждении МП МО Каневской район "Дети Каневского района"        3)Постановление АМО Каневской район от 30.09.2022г. № 1640  «Об утверждении муниципальной программы муниципального образования Каневской район «Дети Каневского района»                                 4) Соглашение о предоставлении в 2022 году из краевого бюджета бюджету муниципального образования Каневской район единой субвенции в области социальной политики № 19 от 18 января 2022г</t>
  </si>
  <si>
    <t xml:space="preserve">1)Решение Совета МОот 29.03.2017г. № 127 "Об утверждении Положения об управлении имущественных отношений администрации муниципального образования Каневской район"                                                              2) Постановление администрации МО Каневской район от 30.10.2014 № 1649 "Об утверждении МП МО Каневской район "Дети Каневского района"     3)Постановление АМО Каневской район от 30.09.2022г. № 1640  «Об утверждении муниципальной программы муниципального образования Каневской район «Дети Каневского района»                                    4) соглашение о предоставлении в 2022, 2023 и 2024 годах из краевого бюджета 
бюджету муниципального образования Каневской район субвенций на осуществление отдельных государственных полномочий по обеспечению жилыми помещениями детей-сирот и детей, 
оставшихся без попечения родителей, лиц из числа детей-сирот и детей, оставшихся без попечения родителей, в соответствии с Законом Краснодарского края «Об обеспечении дополнительных гарантий 
прав на имущество и жилое помещение детей-сирот и детей, ставшихся без попечения родителей, в  Краснодарском крае» от 01.02.2022 №63
</t>
  </si>
  <si>
    <t>1) с 01.03.20175 по 01.01.2999       2) с 01.01.2015 по 31.12.2024   3) с 30.09.2022 по 31.12.2030  4) с 30.01.2020 по 31.12.2022</t>
  </si>
  <si>
    <t>1) с 03.03.2011 по 01.01.2999;             2) с 01.01.2015 по 31.12.2024  3) с 28.09.2022 по 31.12.2030  4) с 01.01.2020 по 31.12.2022</t>
  </si>
  <si>
    <t>1) с 30.03.2011 по 01.01.2999; 2) с 01.01.2015 по 31.12.2024  3) с 30.09.2022 по 31.12.2030  4) с 03.03.2022 по 31.12.2022</t>
  </si>
  <si>
    <t xml:space="preserve">1) с 14.04.2015 по 01.01.2999;             2)с 01.01.2015 по 31.12.2024   3) с 30.09.2022 по 31.12.2030  4) с 18.01.2022  по 31.12.2022       </t>
  </si>
  <si>
    <t>1) Решение Совета  МО "Положение об Управлении образования МО Каневской район" № 94 от 03.03.2011;                                      2) Постановление АМО Каневской район Об утверждении муниципальной программы "Дети Каневского района" от 30.10.2014 № 1649                                           3)Постановление АМО Каневской район от 30.09.2022г. № 1640  «Об утверждении муниципальной программы муниципального образования Каневской район «Дети Каневского района»                                   4)Соглашение о предоставлении в 2022 году из краевого бюджета бюджету муниципального образования Каневской район единой субвенции в области социальной политики № 19 от 18 января 2022г</t>
  </si>
  <si>
    <t xml:space="preserve">1)Решение Совета  МО "Положение об управлении строительства администрации муниципального образования Каневской район"  № 151 от 29.06.2022                        2) Соглашение о предоставлении средств краевого бюджета в форме субвенций от 11.03.2022 г №28-с                                          </t>
  </si>
  <si>
    <t>1) с 21.12.2011 по 01.01.2999;    2) с 01.01.2015 по 31.12.2024  3) с 29.09.2022 по 31.12.2030  4) 27.01.2022 по 31.12.2022</t>
  </si>
  <si>
    <t xml:space="preserve">1) с 14.04.2015 по 01.01.2999;             2)с 01.01.2015 по 31.12.2024  3) с 30.09.2022 по 31.12.2030        </t>
  </si>
  <si>
    <t xml:space="preserve">1) Решение Совета  МО "Положение об Управлении образования МО Каневской район" № 94 от 03.03.2011;                                      2) Постановление АМО Каневской район Об утверждении муниципальной программы "Дети Каневского района" от 30.10.2014 № 1649                                           3)Постановление АМО Каневской район от 30.09.2022г. № 1640  «Об утверждении муниципальной программы муниципального образования Каневской район «Дети Каневского района» </t>
  </si>
  <si>
    <t xml:space="preserve">1) с 02.09.2015 по 01.01.2999       2) с 01.01.2015 по 31.12.2024                  3) с 30.09.2022 по 31.12.2030 </t>
  </si>
  <si>
    <t xml:space="preserve">1) Решение Совета МО от 29.03.2017г. № 127 "Об утверждении Положения об управлении имущественных отношений администрации муниципального образования Каневской район"                                                                      2) Постановление администрации МО Каневской район от 31.10.2014 г. № 1523 "Об утверждении МП МО Каневской район "Обеспечение безопасности населения МО Каневской район"                                                 3) Постановление администрации МО Каневской район от 30.09.2022 г. № 1639 "Об утверждении МП МО Каневской район "Обеспечение безопасности населения МО Каневской район" </t>
  </si>
  <si>
    <t xml:space="preserve">1) Решение Совета  МО "Положение об администрации муниципального образования Каневской район" № 173 от 21.12.2011                                                                 2) Постановление администрации МО Каневской район от 31.10.2014г. № 1525"Об утверждении МП МО Каневской район "Муниципальная политика и развитие гражданского общества"                                    3) Постановление администрации МО Каневской район от 28.09.2022 г. № 1605 "Об утверждении МП МО Каневской район «Муниципальная политика и развитие гражданского общества» </t>
  </si>
  <si>
    <t>1) с 21.12.2011 по 01.01.2999;    2) с 01.01.2015 по 31.12.2024            3) с 28.09.2022 по 31.12.2030</t>
  </si>
  <si>
    <t>1) с 29.06.2022 по 01.01.2999;     2) с 01.01.2015 по 31.12.2024   3)с 28.09.2022 по 31.12.2030</t>
  </si>
  <si>
    <t>1)Решение Совета  МО "Положение об администрации муниципального образования Каневской район" № 173 от 21.12.2011                                                                 2)Постановление администрации МО Каневской район от 31.10.2014 г. № 1523 "Об утверждении МП МО Каневской район "Обеспечение безопасности населения МО Каневской район"                                     3) Постановление администрации МО Каневской район от 30.09.2022 г. № 1639 "Об утверждении МП МО Каневской район "Обеспечение безопасности населения МО Каневской район"</t>
  </si>
  <si>
    <t>1) с 21.12.2011 по 01.01.2999;    2) с 01.01.2015 по 31.12.2024            3) с 30.09.2022 по 31.12.2030</t>
  </si>
  <si>
    <t>1)Положение "Положение об Отделе по делам молодежи администрации МО Каневской район" №93 от 30.03.2011;                                                       2)Постановление администрации МО Каневской район от 31.10.2014 г. № 1523 "Об утверждении МП МО Каневской район "Обеспечение безопасности населения МО Каневской район "                                      3) Постановление администрации МО Каневской район от 30.09.2022 г. № 1639 "Об утверждении МП МО Каневской район "Обеспечение безопасности населения МО Каневской район"</t>
  </si>
  <si>
    <t xml:space="preserve">1)  с 30.03.2011 по 01.01.2999                 2) с 01.01.2015 по 31.12.2024   3) с 30.09.2022 по 31.12.2030 </t>
  </si>
  <si>
    <t>1) Решение Совета МО"Положение об Отделе по физической  культуре и спорту администрации МО Каневской район" №88 от 30.03.2011                         2)Постановление администрации МО Каневской район от 31.10.2014 г. № 1523 "Об утверждении МП МО Каневской район "Обеспечение безопасности населения МО Каневской район"                                      3) Постановление администрации МО Каневской район от 30.09.2022 г. № 1639 "Об утверждении МП МО Каневской район "Обеспечение безопасности населения МО Каневской район"</t>
  </si>
  <si>
    <t xml:space="preserve">1) с 30.03.2011 по 01.01.2999;                         2) с 01.01.2015 по 31.12.2024   3) с 30.09.2022 по 31.12.2030 </t>
  </si>
  <si>
    <t>1) Решение Совета МО "Положение об Отделе культуры администрации МО Каневской район" № 89 от 30.03.2011;                                                 2)Постановление администрации МО Каневской район от 31.10.2014 г. № 1523 "Об утверждении МП МО Каневской район "Обеспечение безопасности населения МО Каневской район"                                     3) Постановление администрации МО Каневской район от 30.09.2022 г. № 1639 "Об утверждении МП МО Каневской район "Обеспечение безопасности населения МО Каневской район"</t>
  </si>
  <si>
    <t>1) с 30.03.2011 по 01.01.2999; 2) с 01.01.2015 по 31.12.2024   3) с 30.09.2022 по 31.12.2999</t>
  </si>
  <si>
    <t xml:space="preserve">1) с 03.03.2011 по 01.01.2999;             2) с 01.01.2015 по 31.12.2024  3) с 28.09.2022 по 31.12.2030    </t>
  </si>
  <si>
    <t xml:space="preserve">1) Решение Совета  МО "Положение об Управлении образования МО Каневской район" № 94 от 03.03.2011;                                                2) Постановление АМО Каневской район Об утверждении муниципальной программы Каневского района  «Развитие образования» от 30.10.2014 № 1519                                   </t>
  </si>
  <si>
    <t xml:space="preserve">1) Решение Совета  МО "Положение об Управлении образования МО Каневской район" № 94 от 03.03.2011;                                                2) Постановление АМО Каневской район Об утверждении муниципальной программы Каневского района  «Развитие образования» от 30.10.2014 № 1519                                   3) Постановление администрации МО Каневской район          от 28.09.2022г. № 1612 «Об утверждении муниципальной программы муниципального образования Каневской район «Развитие образования» </t>
  </si>
  <si>
    <t xml:space="preserve">1) Решение Совета  МО "Положение об Управлении образования МО Каневской район" № 94 от 03.03.2011;                                                2) Постановление АМО Каневской район Об утверждении муниципальной программы Каневского района  «Развитие образования» от 30.10.2014 № 1519                                           </t>
  </si>
  <si>
    <t>1) Решение Совета  МО "Положение об Управлении образования МО Каневской район" № 94 от 03.03.2011;                                                2) Постановление АМО Каневской район Об утверждении муниципальной программы Каневского района  «Развитие образования» от 30.10.2014 № 1519</t>
  </si>
  <si>
    <t xml:space="preserve">1) Решение Совета  МО "Положение об Управлении образования МО Каневской район" № 94 от 03.03.2011;                                                2) Постановление АМО Каневской район Об утверждении муниципальной программы Каневского района  «Развитие образования» от 30.10.2014 № 1519                                    3) Постановление администрации МО Каневской район          от 28.09.2022г. № 1612 «Об утверждении муниципальной программы муниципального образования Каневской район «Развитие образования» </t>
  </si>
  <si>
    <t xml:space="preserve">Решение Совета  МО "Положение об управлении строительства администрации муниципального образования Каневской район" № 151 от 29.06.2022                     2) Постановление АМО Каневской район Об утверждении муниципальной программы Каневского района  «Развитие образования» от 30.10.2014 № 1519                                                        </t>
  </si>
  <si>
    <t>1) Решение Совета  МО "Положение об Управлении образования МО Каневской район" № 94 от 03.03.2011;                                                2) Постановление АМО Каневской район  Об утверждении муниципальной программы Каневского района  «Развитие образования» от 30.10.2014 № 1519                                        3) Постановление администрации МО Каневской район          от 28.09.2022г. № 1612 «Об утверждении муниципальной программы муниципального образования Каневской район «Развитие образования»</t>
  </si>
  <si>
    <t xml:space="preserve">1) Решение Совета  МО "Положение об Управлении образования МО Каневской район" № 94 от 03.03.2011;                                                2) Постановление АМО Каневской район Об утверждении муниципальной программы Каневского района  «Развитие образования» от 30.10.2014 № 1519                                        3) Постановление администрации МО Каневской район          от 28.09.2022г. № 1612 «Об утверждении муниципальной программы муниципального образования Каневской район «Развитие образования» </t>
  </si>
  <si>
    <t xml:space="preserve">1) Решение Совета  МО "Положение об управлении строительства администрации муниципального образования Каневской район" № 151 от 29.06.2022                      2) Постановление АМО Каневской район Об утверждении муниципальной программы Каневского района  «Развитие образования» от 30.10.2014 № 1519                                                                </t>
  </si>
  <si>
    <t>1)раздел.1, ч.1.3  2)п.1</t>
  </si>
  <si>
    <t xml:space="preserve">1) с 29.06.2022 по 01.01.2999      2) с 01.01.2015 по 31.12.2024  </t>
  </si>
  <si>
    <t xml:space="preserve">1) с 03.03.2011 по 01.01.2999;             2) с 01.01.2015 по 31.12.2024  3) с 28.09.2022 по 31.12.2030   4) с 08.02.2022 по 31.12.2022   </t>
  </si>
  <si>
    <t>02 2 01 L7500</t>
  </si>
  <si>
    <t>S7500</t>
  </si>
  <si>
    <t>02 2 01 S7500</t>
  </si>
  <si>
    <t xml:space="preserve">1) п.2 п.п 2.1        2) п.1 3)в целом </t>
  </si>
  <si>
    <t>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</si>
  <si>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51790</t>
  </si>
  <si>
    <t>022ЕВ51790</t>
  </si>
  <si>
    <t>,</t>
  </si>
  <si>
    <t>00591</t>
  </si>
  <si>
    <t>02 3 01 00591</t>
  </si>
  <si>
    <t xml:space="preserve">1) с 03.03.2011 по 01.01.2999;             2) с 01.01.2015 по 31.12.2024   3) с 30.09.2022 по 31.12.2030  </t>
  </si>
  <si>
    <t>1) Решение Совета  МО "Положение об Управлении образования МО Каневской район" № 94 от 03.03.2011;                                                2) Постановление АМО Об утверждении муниципальной программы Каневского района  «Развитие образования» от 30.10.2014 № 1519                             3)Постановление АМО от 28.09.2022г. № 1612 «Об утверждении муниципальной программы муниципального образования Каневской район «Развитие образования»</t>
  </si>
  <si>
    <t xml:space="preserve">1) с 03.03.2011 по 01.01.2999;             2) с 01.01.2015 по 31.12.2024  3) с 30.09.2022 по 31.12.2030   </t>
  </si>
  <si>
    <t xml:space="preserve">1) п.2 п.п 2.1        2) п.1 3) п.1 </t>
  </si>
  <si>
    <t xml:space="preserve">1) с 03.03.2011 по 01.01.2999;             2) с 01.01.2015 по 31.12.2024 3) с 28.09.2022 по 31.12.2030       </t>
  </si>
  <si>
    <t xml:space="preserve">1) с 03.03.2011 по 01.01.2999;             2) с 01.01.2015 по 31.12.2024 3) с 28.09.2022 по 31.12.2030    </t>
  </si>
  <si>
    <t>1)Решение Совета  МО "Положение об управлении строительства администрации муниципального образования Каневской район"  № 151 от 29.06.2022                   2)Решение Совета  МО " О создании муниципального дорожного фонда муниципального образования Каневской район и утверждении порядка форми-рования и использования бюджетных ассигнований муниципального дорожного фонда муниципального образования Каневской район" от 16.10.2013 №294                                                       3)Постановление администрации МО Каневской район от 31.10.2014 г. № 1526 "Об утверждении МП МО Каневской район "Капитальный ремонт автомобильных дорог местного значения Каневского района"           4) Постановление администрации МО Каневской район от 28.09.2022г. № 1613«Об утверждении муниципальной программы муниципального образования Каневской район «Капитальный ремонт, ремонт и содержание автомобильных дорог общего пользования местного значения Каневского района»</t>
  </si>
  <si>
    <t xml:space="preserve">1)с 29.06.2022  по 01.01.2999; 2)с 01.01.2014 по 01.01.2999;     3)с 01.01.2015 по 31.12.2024  4) с 28.09.2022 по 31.12.2030 </t>
  </si>
  <si>
    <t xml:space="preserve">1)Решение Совета  МО "Положение об управлении строительства администрации муниципального образования Каневской район" № 151 от 29.06.2022                2)Решение Совета  МО " О создании муниципального дорожного фонда муниципального образования Каневской район и утверждении порядка формирования и использования бюджетных ассигнований муниципального дорожного фонда муниципального образования Каневской район" от 16.10.2013 №294   3)Постановление администрации МО Каневской район от 31.10.2014 г. № 1526 "Об утверждении МП МО Каневской район "Капитальный ремонт автомобильных дорог местного значения Каневского района" </t>
  </si>
  <si>
    <t>1) Решение Совета  МО "Положение об Управлении образования МО Каневской район" № 94 от 03.03.2011;                                                2) Постановление АМО Об утверждении муниципальной программы Каневского района  «Развитие образования»  от 30.10.2014 № 1519                 3)Постановление АМО Каневской район от 28.09.2022г. № 1612 «Об утверждении муниципальной программы муниципального образования Каневской район «Развитие образования»                                           4) соглашение о предоставлении субвенции из краевого бюджета бюджету муниципального образования Каневской район от 23.01.2020 №19/1</t>
  </si>
  <si>
    <t xml:space="preserve">1) с 01.03.2017 по 01.01.2999       2) с 01.01.2015 по 31.12.2024    </t>
  </si>
  <si>
    <t>1) Решение Совета МО "Положение об Отделе культуры администрации МО Каневской район" № 89 от 30.03.2011;                                                 2) Постановление АМО Каневской район № 1530 от 31.10.2014 "Об утверждении МП МО Каневской район "Развитие культуры"</t>
  </si>
  <si>
    <t xml:space="preserve">1) Решение Совета МО "Положение об Отделе культуры администрации МО Каневской район" № 89 от 30.03.2011;                                                 2) Постановление АМО Каневской район № 1530 от 31.10.2014 "Об утверждении МП МО Каневской район "Развитие культуры"  3)Постановление АМО Каневской район от 30.09.2022г. № 1635 «Об утверждении муниципальной программы муниципального образования Каневской район «Развитие культуры» </t>
  </si>
  <si>
    <t>1) Решение Совета МО "Положение об Отделе культуры администрации МО Каневской район" № 89 от 30.03.2011;                                                 2) Постановление АМО Каневской район № 1530 от 31.10.2014 "Об утверждении МП МО Каневской район "Развитие культуры" 3)Соглашение о предоставлении субсидии из бюджета субъекта Российской федерации местному бюджету от 24.01.2022года №03620000-1-2022-002</t>
  </si>
  <si>
    <t>06 6 А1 55900</t>
  </si>
  <si>
    <t>06 6 01 10790</t>
  </si>
  <si>
    <t>Техническое оснащение муниципальных музеев</t>
  </si>
  <si>
    <t xml:space="preserve">1) Решение Совета МО "Положение об Отделе культуры администрации МО Каневской район" № 89 от 30.03.2011;                                                 2) Постановление АМО Каневской район № 1530 от 31.10.2014 "Об утверждении МП МО Каневской район "Развитие культуры"  </t>
  </si>
  <si>
    <t xml:space="preserve">1) с 30.03.2011 по 01.01.2999; 2) с 01.01.2015 по 31.12.2024  </t>
  </si>
  <si>
    <t xml:space="preserve">1) п.2 п.п.2.1-2.3        2) п.1  </t>
  </si>
  <si>
    <t>1) п.2 п.п.2.1-2.3        2) п.1 3) п.1</t>
  </si>
  <si>
    <t>1) с 30.03.2011 по 01.01.2999; 2) с 01.01.2015 по 31.12.2024  3) с 28.09.2022 по 31.12.2024</t>
  </si>
  <si>
    <t>1) Решение Совета МО "Положение об Отделе культуры администрации МО Каневской район" № 89 от 30.03.2011;                                                 2)Постановление АМО Каневской район Об утверждении муниципальной программы муниципального образовании Каневской район «Профилактика экстремизма и, гармонизация межнациональных отношений и развитие гражданского общества» от 30.12.2015 г  №1490                                  3) Постановление АМО Каневской район от 28.09.2022 г  №1603 Об утверждении муниципальной программы муниципального образовании Каневской район «Профилактика экстремизма и, гармонизация межнациональных отношений и развитие гражданского общества»</t>
  </si>
  <si>
    <t xml:space="preserve">1)Положение "Положение об Отделе по делам молодежи администрации МО Каневской район" №93 от 30.03.2011;                                                      2)Постановление АМО Об утверждении муниципальной программы муниципального образовании Каневской район «Молодежь Каневского района»  от 13.10.2014 г  №1431                                                    3) Постановление АМО Каневской район от 28.09.2022 г  №1603 Об утверждении муниципальной программы муниципального образовании Каневской район «Профилактика экстремизма и, гармонизация межнациональных отношений и развитие гражданского общества»
</t>
  </si>
  <si>
    <t>1) с 30.03.2011 по 01.01.2999; 2) с 01.01.2015 по 31.12.2024   3) с 06.11.2013 по 31.12.2999  4) с 30.09.2022 по 31.12.2030</t>
  </si>
  <si>
    <t>1) Решение Совета МО "Положение об Отделе культуры администрации МО Каневской район" № 89 от 30.03.2011;                                                 2) Постановление АМО Каневской район № 1530 от 31.10.2014 "Об утверждении МП МО Каневской район "Развитие культуры"          3) Постановление  "О предоставлении мер социальной поддержки специалистам муниципальных учреждений культуры, проживающим и работающим в Каневском районе, по оплате жилых помещений, отопления и освещения"  от 06.11.2013  №1416                                          4)Постановление АМО Каневской район от 30.09.2022г. № 1635 «Об утверждении муниципальной программы муниципального образования Каневской район «Развитие культуры»</t>
  </si>
  <si>
    <t>1) с 30.03.2011 по 01.01.2999; 2) с 01.01.2015 по 31.12.2024   3) с 30.09.2022 по 31.12.2030</t>
  </si>
  <si>
    <t xml:space="preserve">1) Решение Совета МО "Положение об Отделе культуры администрации МО Каневской район" № 89 от 30.03.2011;                                                 2) Постановление АМО Каневской район № 1530 от 31.10.2014 "Об утверждении МП МО Каневской район "Развитие культуры"        3) Постановление АМО Каневской район от 30.09.2022г. № 1635 «Об утверждении муниципальной программы муниципального образования Каневской район «Развитие культуры» </t>
  </si>
  <si>
    <t>1) Решение Совета МО "Положение об Отделе культуры администрации МО Каневской район" № 89 от 30.03.2011;                                                 2) Постановление АМО Каневской район № 1530 от 31.10.2014 "Об утверждении МП МО Каневской район "Развитие культуры"             3)  Постановление АМО Каневской район от 30.09.2022г. № 1635 «Об утверждении муниципальной программы муниципального образования Каневской район «Развитие культуры»</t>
  </si>
  <si>
    <t xml:space="preserve">1)Решение Совета  МО "Положение об администрации муниципального образования Каневской район" № 173 от 21.12.2011                                                                 2) Постановление администрации МО Каневской район от 16.09.2014 г. № 1309 "Об утверждении МП МО Каневской район "Формирование условий для духовно-нравственного развития граждан"               3) Постановление АМО Каневской район от 30.09.2022г. №1634 «Об утверждении муниципальной программы муниципального образования Каневской район «Формирование условий для духовно-нравственного развития граждан» </t>
  </si>
  <si>
    <t>99 2 00 62590</t>
  </si>
  <si>
    <t>08 1 01 S0340</t>
  </si>
  <si>
    <t xml:space="preserve">1) с 30.03.2011 по 01.01.2999;                         2) с 01.01.2015 по 31.12.2024  3) с 30.09.2022 по 31.12.2030  4) с 02.02.2022 по 31.12.2022 </t>
  </si>
  <si>
    <t xml:space="preserve">1) Решение Совета МО"Положение об Отделе по физической  культуре и спорту администрации МО Каневской район" №88 от 30.03.2011                                                  2) Постановление АМО Каневской район Об утверждении муниципальной программы муниципального образования Каневской район «Развитие физической культуры и спорта» от 31.10.2014 № 1529                                        3)Соглашение  «о предоставлении субсидии  из краевого бюджета  от 25.03.2022 года № 13-АВТ </t>
  </si>
  <si>
    <t>1) Решение Совета МО"Положение об Отделе по физической  культуре и спорту администрации МО Каневской район" №88 от 30.03.2011                                                  2) Постановление АМО Каневской район Об утверждении муниципальной программы муниципального образования Каневской район «Развитие физической культуры и спорта» от 31.10.2014 № 1529               3)Постановление АМО Каневской район от 30.09.2022г. № 1637 «Об утверждении муниципальной программы муниципального образования Каневской район «Развитие физической культуры и спорта»                                 4) Соглашение  «о предоставлении субсидии  из краевого бюджета от 02.02.2022 года № 43ИС</t>
  </si>
  <si>
    <t>1) Решение Совета МО"Положение об Отделе по физической  культуре и спорту администрации МО Каневской район" №88 от 30.03.2011                                                  2) Постановление АМО Каневской район Об утверждении муниципальной программы муниципального образования Каневской район «Развитие физической культуры и спорта» от 31.10.2014 № 1529</t>
  </si>
  <si>
    <t xml:space="preserve">1) Решение Совета МО"Положение об Отделе по физической  культуре и спорту администрации МО Каневской район" №88 от 30.03.2011                                                                              2) Постановление АМО Каневской район Об утверждении муниципальной программы муниципального образования Каневской район «Развитие физической культуры и спорта» от 31.10.2014 № 1529                                   3)Постановление АМО Каневской район от 30.09.2022г. № 1637 «Об утверждении муниципальной программы муниципального образования Каневской район «Развитие физической культуры и спорта» </t>
  </si>
  <si>
    <t xml:space="preserve">1) с 30.03.2011 по 01.01.2999;                         2) с 01.01.2015 по 31.12.2024  3) с 30.09.2022 по 31.12.2030  </t>
  </si>
  <si>
    <t xml:space="preserve">1) Решение Совета МО"Положение об Отделе по физической  культуре и спорту администрации МО Каневской район" №88 от 30.03.2011                                              2)Постановление АМО Каневской район Об утверждении муниципальной программы муниципального образования Каневской район «Развитие физической культуры и спорта» от 31.10.2014 № 1529                </t>
  </si>
  <si>
    <t>1) Решение Совета МО"Положение об Отделе по физической  культуре и спорту администрации МО Каневской район" №88 от 30.03.2011                                                 2) Постановление АМО Каневской район Об утверждении муниципальной программы муниципального образования Каневской район «Развитие физической культуры и спорта» от 31.10.2014 № 1529</t>
  </si>
  <si>
    <t>1) Решение Совета МО"Положение об Отделе по физической  культуре и спорту администрации МО Каневской район" №88 от 30.03.2011                                                   2) Постановление АМО Каневской район Об утверждении муниципальной программы муниципального образования Каневской район «Развитие физической культуры и спорта» от 31.10.2014 № 1529</t>
  </si>
  <si>
    <t>08 2 01 10270</t>
  </si>
  <si>
    <t xml:space="preserve">1) Решение Совета МО"Положение об Отделе по физической  культуре и спорту администрации МО Каневской район" №88 от 30.03.2011                                                  2) Постановление АМО Каневской район Об утверждении муниципальной программы муниципального образования Каневской район «Развитие физической культуры и спорта» от 31.10.2014 № 1529               3)Постановление АМО Каневской район от 30.09.2022г. № 1637 «Об утверждении муниципальной программы муниципального образования Каневской район «Развитие физической культуры и спорта»                                 </t>
  </si>
  <si>
    <t xml:space="preserve">1) п.2 п.п 2.1-2.3        2) п.1   3) п.1 </t>
  </si>
  <si>
    <t>60740</t>
  </si>
  <si>
    <t>Осуществление отдельных государственных полномочий по предоставлению социальной поддержки отдельным категориям работников муниципальных физкультурно-спортивных организаций отрасли «Физическая культура и спорт» и муниципальных организаций дополнительного образования, реализующих дополнительные общеобразовательные программы в области физической культуры и спорта, отрасли «Образование»</t>
  </si>
  <si>
    <t>08 1 01 60740</t>
  </si>
  <si>
    <t xml:space="preserve">1) Решение Совета МО от 29.03.2017г. № 127 "Об утверждении Положения об управлении имущественных отношений администрации муниципального образования Каневской район"                                                                      2) Постановление администрации МО Каневской район от 31.10.2014 г. № 1523 "Об утверждении МП МО Каневской район "Обеспечение безопасности населения МО Каневской район"                                                 </t>
  </si>
  <si>
    <t xml:space="preserve">1) р.2 п.2.2 пп.2.2.3  2)п.1  </t>
  </si>
  <si>
    <t xml:space="preserve">1) с 02.09.2015 по 01.01.2999       2) с 01.01.2015 по 31.12.2024                  </t>
  </si>
  <si>
    <t xml:space="preserve">1)Решение Совета  МО "Положение об администрации муниципального образования Каневской район" № 173 от 21.12.2011        2) Постановление АМО Каневской район от 30.09.2014 г. № 1398 "Об утверждении МП МО Каневской район "Информационное общество Каневского района"        3)Постановление АМО Каневской район "Об утверждении МП МО Каневской район "Информационное общество Каневского района"  от 28.09.2022 №1606                                                                      </t>
  </si>
  <si>
    <t xml:space="preserve">1)раздел 4,ч.4.1,п.12  2) п.1 3)п.1   </t>
  </si>
  <si>
    <t>1)с 21.12.2011 по 01.01.2999;      2) с 01.01.2015 по 31.12.2024  3) с 28.09.2022 по 31.12.2024</t>
  </si>
  <si>
    <t>1)Решение Совета  МО "Положение об администрации муниципального образования Каневской район" № 173 от 21.12.2011                                                                 2)Постановление администрации МО Каневской район от 11.09.2014 г. № 1273 "Об утверждении МП МО Каневской район "Казачество Каневского района"                  3) Постановление администрации МО Каневской район от 28.09.2022г.№ 1604 «Об утверждении муниципальной программы муниципального образования Каневской район «Казачество Каневского района»</t>
  </si>
  <si>
    <t>1) с 14.04.2015 по 01.01.2999;             2)с 01.01.2015 по 31.12.2020         3) с 28.09.2022 по 31.12.2030</t>
  </si>
  <si>
    <t xml:space="preserve">1) Решение Совета  МО "Положение об Управлении образования МО Каневской район" № 94 от 03.03.2011;                                       2) Постановление АМО Каневской район Об утверждении муниципальной программы Каневского района  «Казачество Каневского района» от 11.09.2014 № 1118;                        3)Постановление администрации МО Каневской район от 28.09.2022г.№ 1604 «Об утверждении муниципальной программы муниципального образования Каневской район «Казачество Каневского района» </t>
  </si>
  <si>
    <t xml:space="preserve">1) Решение Совета  МО "Положение об Управлении образования МО Каневской район" № 94 от 03.03.2011;                                                              2)Постановление АМО от 31.10.2014 № 1523 "Об утверждении муниципальной программы Каневского района  "Обеспечение безопасности населения МО Каневской район"                                                     3) соглашение № 201-825-2023-03620000-093 от 31.01.2023
</t>
  </si>
  <si>
    <t xml:space="preserve">1) с 14.04.2015 по 01.01.2999;             2)с 01.01.2015 по 31.12.2024 3) с 1.02.2023 по 31.12.2023        </t>
  </si>
  <si>
    <t xml:space="preserve">1)п.2 п.п2.1        2)п.1 3)п.1     </t>
  </si>
  <si>
    <t>1) Решение Совета  МО "Положение об Управлении образования МО Каневской район" № 94 от 03.03.2011;                                                2) Постановление АМО Каневской район Об утверждении муниципальной программы Каневского района  «Развитие образования» от 30.10.2014 № 1519                                  3) соглашение № 204-825-2023-03620000-016 от 31.03.2023</t>
  </si>
  <si>
    <t xml:space="preserve">1) с 03.03.2011 по 01.01.2999;             2) с 01.01.2015 по 31.12.2024 3)с 31.03.2023 по 31.12.2023    </t>
  </si>
  <si>
    <t xml:space="preserve">1) с 03.03.2011 по 01.01.2999;             2) с 01.01.2015 по 31.12.2024 3)с 31.09.2023 по 31.12.2023    </t>
  </si>
  <si>
    <t>1) Решение Совета  МО "Положение об Управлении образования МО Каневской район" № 94 от 03.03.2011;                                                2) Постановление АМО Об утверждении муниципальной программы Каневского района  «Развитие образования» от 30.10.2014 № 1519                                  3) соглашение № 204-825-2023-03620000-016 от 31.03.2023</t>
  </si>
  <si>
    <t>1) Решение Совета  МО "Положение об Управлении образования МО Каневской район" № 94 от 03.03.2011;                                                2) Постановление АМО Об утверждении муниципальной программы Каневского района  «Развитие образования» от 30.10.2014 № 1519                                        3) Постановление администрации МО Каневской район          от 28.09.2022г. № 1612 «Об утверждении муниципальной программы муниципального образования Каневской район «Развитие образования»   4)соглашение № 03620000-1-2023-003 от 23.01.2023</t>
  </si>
  <si>
    <t xml:space="preserve">1) с 03.03.2011 по 01.01.2999;             2) с 01.01.2015 по 31.12.2024  3) с 28.09.2022 по 31.12.2030   4) с 23.01.2023 по 31.12.2023   </t>
  </si>
  <si>
    <t>1) Решение Совета  МО "Положение об Управлении образования МО Каневской район" № 94 от 03.03.2011;                                                2) Постановление АМО Каневской район Об утверждении муниципальной программы Каневского района  «Развитие образования» от 30.10.2014 № 1519                                        3) Постановление администрации МО Каневской район          от 28.09.2022г. № 1612 «Об утверждении муниципальной программы муниципального образования Каневской район «Развитие образования» 4)соглашение201-825-2022-03620000-035 от 08.02.2022</t>
  </si>
  <si>
    <t>1) Решение Совета  МО "Положение об Управлении образования МО Каневской район" № 94 от 03.03.2011;                                                2) Постановление АМО Каневской район Об утверждении муниципальной программы Каневского района  «Развитие образования» от 30.10.2014 № 1519                                        3) Постановление администрации МО Каневской район          от 28.09.2022г. № 1612 «Об утверждении муниципальной программы муниципального образования Каневской район «Развитие образования»  4)соглашение № 201-825-2023-03620000-071 от 31.01.2023</t>
  </si>
  <si>
    <t xml:space="preserve">1) с 03.03.2011 по 01.01.2999;             2) с 01.01.2015 по 31.12.2024  3) с 28.09.2022 по 31.12.2030   4) с 31.01.2023 по 31.12.2023   </t>
  </si>
  <si>
    <t>1) Решение Совета  МО "Положение об Управлении образования МО Каневской район" № 94 от 03.03.2011; 2)Постановление АМО Каневской район Об утверждении муниципальной программы Каневского района  «Развитие образования» от 30.10.2014 № 1519;                                   3) соглашение б/н от 19.08.2022</t>
  </si>
  <si>
    <t xml:space="preserve">1) с 03.03.2011 по 01.01.2999;             2) с 01.01.2015 по 31.12.2024  3) с 19.05.2023 по 31.12.2023   </t>
  </si>
  <si>
    <t xml:space="preserve">1) с 14.04.2015 по 01.01.2999;             2)с 01.01.2015 по 31.12.2024  3)24.01.2023 по 31.12.2023         </t>
  </si>
  <si>
    <t xml:space="preserve">1) с 14.04.2015 по 01.01.2999;             2)с 01.01.2015 по 31.12.2024 3)25.01.2023 по 31.12.2023          </t>
  </si>
  <si>
    <t xml:space="preserve">1) Решение Совета  МО "Положение об Управлении образования МО Каневской район" № 94 от 03.03.2011; 2)Постановление АМО Каневской район Об утверждении муниципальной программы Каневского района  «Развитие образования» от 30.10.2014 № 1519; 
3) соглашение № 03620000-1-2023-001 от 25.01.2023
</t>
  </si>
  <si>
    <t>1) Решение Совета  МО "Положение об Управлении образования МО Каневской район" № 94 от 03.03.2011;                                                2) Постановление АМО Каневской район Об утверждении муниципальной программы Каневского района  «Развитие образования» от 30.10.2014 № 1519                                        3) соглашение  № 201-825-2023-03620000-160 от 19.05.2023</t>
  </si>
  <si>
    <t xml:space="preserve">1) Решение Совета  МО "Положение об Управлении образования МО Каневской район" № 94 от 03.03.2011; 2)Постановление АМО Каневской район Об утверждении муниципальной программы Каневского района  «Развитие образования» от 30.10.2014 № 1519; 
3) соглашение№ 03620000-1-2023-007 от 24.01.2023
</t>
  </si>
  <si>
    <t xml:space="preserve">1) Решение Совета  МО "Положение об Управлении образования МО Каневской район" № 94 от 03.03.2011;                                                     2) Постановление АМО Каневской район Об утверждении муниципальной программы "Дети Каневского района" от 30.10.2014 № 1649  3)Постановление АМО Каневской район от 30.09.2022г. № 1640  «Об утверждении муниципальной программы муниципального образования Каневской район «Дети Каневского района» </t>
  </si>
  <si>
    <t xml:space="preserve">1) Решение Совета  МО "Положение об Управлении образования МО Каневской район" № 94 от 03.03.2011;                                                     2) Постановление АМО Каневской район Об утверждении муниципальной программы "Дети Каневского района" от 30.10.2014 № 1649                                           3)Постановление АМО Каневской район от 30.09.2022г. № 1640  «Об утверждении муниципальной программы муниципального образования Каневской район «Дети Каневского района» </t>
  </si>
  <si>
    <t xml:space="preserve">1) Решение Совета  МО "Положение об Управлении образования МО Каневской район" № 94 от 03.03.2011;                                                     2) Постановление АМО Каневской район Об утверждении муниципальной программы "Дети Каневского района" от 30.10.2014 № 1649                                         3)Постановление АМО Каневской район от 30.09.2022г. № 1640  «Об утверждении муниципальной программы муниципального образования Каневской район «Дети Каневского района» </t>
  </si>
  <si>
    <t>1) Решение Совета  МО "Положение об Управлении образования МО Каневской район" № 94 от 03.03.2011;                                                2) Постановление АМО Каневской район Об утверждении муниципальной программы Каневского района  «Развитие образования» от 30.10.2014 № 1519                        3)Постановление АМО Каневской район от 28.09.2022г. № 1612 «Об утверждении муниципальной программы муниципального образования Каневской район «Развитие образования»</t>
  </si>
  <si>
    <t xml:space="preserve">1) Решение Совета  МО "Положение об управлении строительства администрации муниципального образования Каневской район" № 151 от 29.06.2022                                                               2) Постановление администрации МО Каневской район от 31.10.2014 г. № 1523 "Об утверждении МП МО Каневской район "Обеспечение безопасности населения МО Каневской район"                        </t>
  </si>
  <si>
    <t>Закупка контейнеров для раздельного накопления твердых коммунальных отходов</t>
  </si>
  <si>
    <t xml:space="preserve">1)Решение Совета  МО "Положение об администрации муниципального образования Каневской район" № 173 от 21.12.2011                                                                 2)Постановление администрации МО Каневской район от 31.10.2014г. № 1525"Об утверждении МП МО Каневской район "Муниципальная политика и развитие гражданского общества"                               3)Постановление АМО Каневской район от 28.09.2022г. № 1605 «Об утверждении муниципальной программы муниципального образования Каневской район «Муниципальная политика и развитие гражданского общества»  </t>
  </si>
  <si>
    <t>1) с 21.12.2011 по 01.01.2999;    2) с 01.01.2015 по 31.12.2024   3) с 28.09.2022 по 31.12.2030</t>
  </si>
  <si>
    <t xml:space="preserve">1)Решение Совета  МО "Положение об администрации муниципального образования Каневской район" № 173 от 21.12.2011                                                                 2)Постановление администрации МО Каневской район от 31.10.2014г. № 1525"Об утверждении МП МО Каневской район "Муниципальная политика и развитие гражданского общества"                               3)Постановление АМО Каневской район от 28.09.2022г. № 1605 «Об утверждении муниципальной программы муниципального образования Каневской район «Муниципальная политика и развитие гражданского общества» </t>
  </si>
  <si>
    <t xml:space="preserve">1)Решение Совета  МО "Положение об администрации муниципального образования Каневской район" № 173 от 21.12.2011                                                                 2)Постановление администрации МО Каневской район от 31.10.2014г. № 1525 "Об утверждении МП МО Каневской район "Муниципальная политика и развитие гражданского общества"                               3)Постановление АМОот 28.09.2022г. № 1605 «Об утверждении муниципальной программы муниципального образования Каневской район «Муниципальная политика и развитие гражданского общества» на 2025-2030 годы  </t>
  </si>
  <si>
    <t>1) Решение Совета  МО "Положение об администрации муниципального образования Каневской район" № 173 от 21.12.2011                                                                 2) Постановление администрации МО Каневской район от 03.09.2014 г. № 1233 "Об утверждении МП МО Каневской район "Развитие сельского хозяйства муниципального образования Каневской район"                                   3)Постановление администрации МО Каневской район от 29.09.2022 г. № 1614 "Об утверждении МП МО Каневской район "Развитие сельского хозяйства муниципального образования Каневской район"</t>
  </si>
  <si>
    <t>1) с 21.12.2011 по 01.01.2999;    2) с 01.01.2015 по 31.12.2024  3) с 29.09.2022 по 31.12.2030</t>
  </si>
  <si>
    <t xml:space="preserve">1) Решение Совета  МО "Положение об администрации муниципального образования Каневской район" № 173 от 21.12.2011                                                                 2) Постановление администрации МО Каневской район от 31.10.2014 г. № 1522 "Об утверждении МП МО Каневской район "Экономическое развитие и инновационная экономика муниципатного образования Каневской район"                          3)Постановление АМО от 20.09.2022г. № 1552 «Об утверждении муниципальной программы муниципального образования Каневской район «Экономическое развитие и инновационная экономика Каневского района» </t>
  </si>
  <si>
    <t>1) с 21.12.2011 по 01.01.2999;    2) с 01.01.2015 по 31.12.2024            3) с 20.09.2022 по 31.12.2030</t>
  </si>
  <si>
    <t>1)Решение Совета  МО "Положение об управлении строительства администрации муниципального образования Каневской район" № 151 от 29.06.2022                                                                 2)Постановление администрации МО Каневской район от 31.10.2014 г. № 1529 "Об утверждении МП МО Каневской район "Развитие физической культуры и спорта"      3) Соглашение о предоставлении субсидии из краевого бюджета бюджету МОКаневской район  № С-15 от 29.09.2022</t>
  </si>
  <si>
    <t>1) Решение Совета МО"Положение об Отделе по физической  культуре и спорту администрации МО Каневской район" №88 от 30.03.2011                                                  2) Постановление АМО Каневской район Об утверждении муниципальной программы муниципального образования Каневской район «Развитие физической культуры и спорта» от 31.10.2014 № 1529                                        3)Соглашение о предоставлении субсидии из краевого бюджета № 22-20/КР от 19.08.2022</t>
  </si>
  <si>
    <t xml:space="preserve">1) с 21.12.2011 по 01.01.2999;                         2) с 01.01.2015 по 31.12.2024  3) с 30.09.2022 по 31.12.2030  </t>
  </si>
  <si>
    <t xml:space="preserve">1)Решение Совета  МО "Положение об администрации муниципального образования Каневской район" № 173 от 21.12.2011                                                                 2)Постановление администрации МО Каневской район от 30.10.2014 № 1649 "Об утверждении МП МО Каневской район "Дети Каневского района"          3)Постановление администрации МО Каневской район от 30.09.2022 № 1640 "Об утверждении МП МО Каневской район "Дети Каневского района"  </t>
  </si>
  <si>
    <t xml:space="preserve">1)Положение "Положение об Отделе по делам молодежи администрации МО Каневской район" №93 от 30.03.2011;                                                      2)Постановление АМО Каневской район Об утверждении муниципальной программы муниципального образовании Каневской район «Молодежь Каневского района»  от 13.10.2014 г  №1431                                        3)Постановление АМО Каневской район от 28.09.2022г. № 1608 «Об утверждении муниципальной программы муниципального образования Каневской район «Молодежь Каневского района»
</t>
  </si>
  <si>
    <t xml:space="preserve">1)  с 30.03.2011 по 01.01.2999                 2) с 01.01.2015 по 31.12.2024   3) с 28.09.2022 по 31.12.2030 </t>
  </si>
  <si>
    <t xml:space="preserve">1) Решение Совета  МО "Положение об управлении строительства администрации муниципального образования Каневской район" № 151 от 29.06.2022                                                                    2) Постановление администрации МО Каневской район от 31.10.2014 г. № 1523 "Об утверждении МП МО Каневской район "Обеспечение безопасности населения МО Каневской район"                   3)Постановление АМО Каневской район от 30.09.2022г. № 1639 «Об утверждении муниципальной программы муниципального образования Каневской район «Обеспечение безопасности населения» </t>
  </si>
  <si>
    <t xml:space="preserve">с 21.12.2011 по 01.01.2999;      2) с 01.01.2015 по 31.12.2024   3) с 28.09.2022 по 31.12.2030 с 4)01.01.2015 по 31.12.2024  </t>
  </si>
  <si>
    <t xml:space="preserve">Решение Совета  МО "Положение об администрации муниципального образования Каневской район" № 173 от 21.12.2011      2) Постановление администрации МО Каневской район от 30.09.2014 г. № 1398 "Об утверждении МП МО Каневской район "Информационное общество Каневского района"                                                   3) Постановление АМО от 28.09.2022г. № 1606 «Об утверждении муниципальной программы муниципального образования Каневской район «Информационное общество Каневского района»                        4) Постановление администрации МО Каневской район от 03.09.2014 г. № 1233 "Об утверждении МП МО Каневской район "Развитие сельского хозяйства муниципального образования Каневской район"                                   </t>
  </si>
  <si>
    <t xml:space="preserve">1) Решение Совета МО "Положение об Отделе культуры администрации МО Каневской район" № 89 от 30.03.2011;                                                 2) Постановление АМО Каневской район  № 1530 от 31.10.2014 "Об утверждении МП МО Каневской район "Развитие культуры"  3)Постановление АМО Каневской район от 30.09.2022г. № 1635 «Об утверждении муниципальной программы муниципального образования Каневской район «Развитие культуры» </t>
  </si>
  <si>
    <t xml:space="preserve">1)Положение "Положение об Отделе по делам молодежи администрации МО Каневской район" №93 от 30.03.2011;                                                      2)Постановление АМО Каневской район Об утверждении муниципальной программы муниципального образовании Каневской район «Молодежь Каневского района»от 13.10.2014 г  №1431  3)Постановление АМО Каневской район от 28.09.2022г. № 1608 «Об утверждении муниципальной программы муниципального образования Каневской район «Молодежь Каневского района» 
</t>
  </si>
  <si>
    <t xml:space="preserve">1) Решение Совета  МО "Положение об администрации муниципального образования Каневской район" № 173 от 21.12.2011                                                                                                                                                  2)Постановление администрации МО Каневской район от 31.10.2014г. № 1525"Об утверждении МП МО Каневской район "Муниципальная политика и развитие гражданского общества"                           3) Постановление АМО Каневской район от 28.09.2022г. № 1605 «Об утверждении муниципальной программы муниципального образования Каневской район «Муниципальная политика и развитие гражданского общества» </t>
  </si>
  <si>
    <t xml:space="preserve">Решение Совета МО"Положение об Отделе по физической  культуре и спорту администрации МО Каневской район" №88 от 30.03.2011 </t>
  </si>
  <si>
    <t xml:space="preserve">п.2 п.п 2.1-2.3   </t>
  </si>
  <si>
    <t xml:space="preserve">с 30.03.2011 по 01.01.2999;                         </t>
  </si>
  <si>
    <t>1) Решение Совета  МО "Положение об администрации муниципального образования Каневской район" № 173 от 21.12.2011                                                                 2) Постановление администрации МО Каневской район оот 30.10.2014 № 1649 "Об утверждении МП МО Каневской район "Дети Каневского района"      3)Постановление АМО Каневской район от 30.09.2022г. № 1640  «Об утверждении муниципальной программы муниципального образования Каневской район «Дети Каневского района»                                      3) Соглашение о предоставлении  из краевого бюджета в бюджет МО Каневской район субвенции от 10.01.2022 № 63</t>
  </si>
  <si>
    <t>1) с 21.12.2011 по 01.01.2999;    2) с 01.01.2015 по 31.12.2024  3) с 01.01.2025 по 31.12.2030  4) с 10.01.2022 по 31.12.2022</t>
  </si>
  <si>
    <t>1) Решение Совета  МО "Положение об администрации муниципального образования Каневской район" № 173 от 21.12.2011                                                                 2) Постановление администрации МО Каневской район оот 30.10.2014 № 1649 "Об утверждении МП МО Каневской район "Дети Каневского района"        3)Постановление АМО Каневской район от 30.09.2022г. № 1640  «Об утверждении муниципальной программы муниципального образования Каневской район «Дети Каневского района»                            4)Соглашение о предоставлении в 2022 году из краевого бюджета бюджету муниципального образования Каневской район единой субвенции в области социальной политики № 19 от 18 января 2022г</t>
  </si>
  <si>
    <t>1) Решение Совета  МО "Положение об администрации муниципального образования Каневской район" № 173 от 21.12.2011                                                                   2) Постановление администрации МО Каневской район от 03.09.2014 г. № 1233 "Об утверждении МП МО Каневской район "Развитие сельского хозяйства муниципального образования Каневской район"                                 3)Постановление АМО Каневской район Каневской район от 29.09.2022г. № 1614 «Об утверждении муниципальной программы муниципального образования Каневской район «Развитие сельского хозяйства»                                                4)Соглашение о предоставлении субвенций  № 7/22 от 25.01.2022г</t>
  </si>
  <si>
    <t>1) Решение Совета  МО "Положение об администрации муниципального образования Каневской район" № 173 от 21.12.2011                                                                 2) Постановление администрации МО Каневской район оот 30.10.2014 № 1649 "Об утверждении МП МО Каневской район "Дети Каневского района"        3)Постановление АМО Каневской район от 30.09.2022г. № 1640  «Об утверждении муниципальной программы муниципального образования Каневской район «Дети Каневского района»                               4)Соглашение о предоставлении  из краевого бюджета бюджету муниципального образования Каневской район единой субвенции в области социальной политики № 19 от 18 января 2022г</t>
  </si>
  <si>
    <t>1) Решение Совета  МО "Положение об администрации муниципального образования Каневской район" № 173 от 21.12.2011                                                                 2) Постановление администрации МО Каневской район оот 30.10.2014 № 1649 "Об утверждении МП МО Каневской район "Дети Каневского района"        3)Постановление АМО от 30.09.2022г. № 1640  «Об утверждении муниципальной программы муниципального образования Каневской район «Дети Каневского района»                                    4) Соглашение о предоставлении в 2022 году из краевого бюджета бюджету муниципального образования Каневской район единой субвенции в области социальной политики № 19 от 18 января 2022г</t>
  </si>
  <si>
    <t>1) Решение Совета  МО "Положение об администрации муниципального образования Каневской район" № 173 от 21.12.2011                                                                   2) Постановление администрации МО Каневской район от 03.09.2014 г. № 1233 "Об утверждении МП МО Каневской район "Развитие сельского хозяйства муниципального образования Каневской район"                                            3)Постановление АМО Каневской район от 29.09.2022г. № 1614 «Об утверждении муниципальной программы муниципального образования Каневской район «Развитие сельского хозяйства»                                                 4)Соглашение о предоставлении субвенций № 7/22 от 25.01.2022г</t>
  </si>
  <si>
    <t xml:space="preserve">1) Решение Совета  МО "Положение об Управлении образования МО Каневской район" № 94 от 03.03.2011;                                                2) Постановление АМО Об утверждении муниципальной программы Каневского района  «Развитие образования» от 30.10.2014 № 1519               3)Постановление АМО Каневской район от 28.09.2022г. № 1612 «Об утверждении муниципальной программы муниципального образования Каневской район «Развитие образования»                                          4) соглашение № 19/30 от 18.01.2023 </t>
  </si>
  <si>
    <t>1) с 03.03.2011 по 01.01.2999;             2) с 01.01.2015 по 31.12.2024  3) с 28.09.2022 по 31.12.2030    4) с 18.01.2023 по 21.12.2023</t>
  </si>
  <si>
    <t>1) Решение Совета  МО "Положение об Управлении образования МО Каневской район" № 94 от 03.03.2011;                                                2) Постановление АМО Об утверждении муниципальной программы Каневского района  «Развитие образования»  от 30.10.2014 № 1519               3)Постановление АМО Каневской район от 28.09.2022г. № 1612 «Об утверждении муниципальной программы муниципального образования Каневской район «Развитие образования»                                          4)  соглашение 19/1 от 23.01.2020</t>
  </si>
  <si>
    <t xml:space="preserve">1) с 03.03.2011 по 01.01.2999;             2) с 01.01.2015 по 31.12.2024    3) с 01.01.2025 по 31.12.2030  4) с 23.01.2020 по 31.12.2023  </t>
  </si>
  <si>
    <t xml:space="preserve">1) с 03.03.2011 по 01.01.2999;             2) с 01.01.2015 по 31.12.2024   3) с 28.09.2022 по 31.12.2030  </t>
  </si>
  <si>
    <t xml:space="preserve">1) Решение Совета  МО "Положение об Управлении образования МО Каневской район" № 94 от 03.03.2011;  2)Постановление АМО Каневской район Об утверждении муниципальной программы Каневского района  «Развитие образования» от 30.10.2014 № 1519
3)Постановление АМО Каневской район от 28.09.2022г. № 1612 «Об утверждении муниципальной программы муниципального образования Каневской район «Развитие образования»                                                  
</t>
  </si>
  <si>
    <t xml:space="preserve">1) с 14.04.2015 по 01.01.2999;             2)с 01.01.2015 по 31.12.2024 3) с 28.09.2022 по 31.12.2030      </t>
  </si>
  <si>
    <t xml:space="preserve">1) Решение Совета  МО "Положение об Управлении образования МО Каневской район" № 94 от 03.03.2011;                                                2) Постановление АМО Каневской район Об утверждении муниципальной программы Каневского района  «Развитие образования»  от 30.10.2014 № 1519                    3)Постановление АМО Каневской район от 28.09.2022г. № 1612 «Об утверждении муниципальной программы муниципального образования Каневской район «Развитие образования»                                           </t>
  </si>
  <si>
    <t>1) Решение Совета МО "Положение об Отделе культуры администрации МО Каневской район" № 89 от 30.03.2011;                                                 2) Постановление АМО Каневской район № 1530 от 31.10.2014 "Об утверждении МП МО Каневской район "Развитие культуры"  3)Постановление АМО Каневской район от 30.09.2022г. № 1635 «Об утверждении муниципальной программы муниципального образования Каневской район «Развитие культуры»                                      4)Соглашение  «о предоставлении субвенции из краевого бюджета бюджету муниципального образования Краснодарского края Каневского района  от 03 .03.2022 года № 56</t>
  </si>
  <si>
    <t>1) Решение Совета  МО "Положение об Управлении образования МО Каневской район" № 94 от 03.03.2011;                                      2) Постановление АМО Каневской район Об утверждении муниципальной программы "Дети Каневского района" от 30.10.2014 № 1649                                           3)Постановление АМО Каневской район от 30.09.2022г. № 1640  «Об утверждении муниципальной программы муниципального образования Каневской район «Дети Каневского района»                                   4)Соглашение о предоставлении  из краевого бюджета бюджету муниципального образования Каневской район единой субвенции в области социальной политики № 19 от 18 января 2023г</t>
  </si>
  <si>
    <t xml:space="preserve">1) с 14.04.2015 по 01.01.2999;             2)с 01.01.2015 по 31.12.2024   3) с 30.09.2022 по 31.12.2030  4) с 18.01.2023  по 31.12.2023       </t>
  </si>
  <si>
    <t>1) Решение Совета  МО "Положение об Управлении образования МО Каневской район" № 94 от 03.03.2011;                                      2) Постановление АМО Каневской район Об утверждении муниципальной программы "Дети Каневского района" от 30.10.2014 № 1649                                           3)Постановление АМО Каневской район от 30.09.2022г. № 1640  «Об утверждении муниципальной программы муниципального образования Каневской район «Дети Каневского района»                                   4)Соглашение о предоставлении из краевого бюджета бюджету муниципального образования Каневской район единой субвенции в области социальной политики № 19 от 18 января 2023г</t>
  </si>
  <si>
    <t xml:space="preserve">1) Решение Совета  МО "Положение об Управлении образования МО Каневской район" № 94 от 03.03.2011;                                      2) Постановление АМО Каневской район Об утверждении муниципальной программы "Дети Каневского района" от 30.10.2014 № 1649                                                             </t>
  </si>
  <si>
    <t xml:space="preserve">1) п.2 п.п. 2.1        2) п.2 </t>
  </si>
  <si>
    <t xml:space="preserve">1) Решение Совета  МО "Положение об Управлении образования МО Каневской район" № 94 от 03.03.2011;                                                2) Постановление АМО Каневской район Об утверждении муниципальной программы Каневского района  «Развитие образования»  от 30.10.2014 № 1519               3)Постановление АМО Каневской район от 28.09.2022г. № 1612 «Об утверждении муниципальной программы муниципального образования Каневской район «Развитие образования»                                          </t>
  </si>
  <si>
    <t xml:space="preserve">1) п. 2 п.п 2.1        2) п.1 3) п.1   </t>
  </si>
  <si>
    <t xml:space="preserve">1) с 03.03.2011 по 01.01.2999;             2) с 01.01.2015 по 31.12.2024   3) с 28.09.2022 по 31.12.2030  4) с 18.01.2023 по 31.12.2023    </t>
  </si>
  <si>
    <t xml:space="preserve">1) Решение Совета  МО "Положение об Управлении образования МО Каневской район" № 94 от 03.03.2011;                                                2) Постановление АМО Каневской район Об утверждении муниципальной программы Каневского района  «Развитие образования»  от 30.10.2014 № 1519                                             3)Постановление АМО Каневской районот 28.09.2022г. № 1612 «Об утверждении муниципальной программы муниципального образования Каневской район «Развитие образования»                                          </t>
  </si>
  <si>
    <t xml:space="preserve">1) с 03.03.2011 по 01.01.2999;             2) с 01.01.2015 по 31.12.2024  3) с 28.09.2022 по 31.12.2030  </t>
  </si>
  <si>
    <t xml:space="preserve">1) с 03.03.2011 по 01.01.2999;             2) с 01.01.2015 по 31.12.2024  3) с 28.09.2022 по 31.12.2030  4) с 18.01.2023 по 31.12.2023  </t>
  </si>
  <si>
    <t>1 )29.06.2022 по 01.01.2999;              2)с 07.02.2023 по 31.12.2023</t>
  </si>
  <si>
    <t xml:space="preserve">1)раздел 1,ч.1.3            2)в целом  </t>
  </si>
  <si>
    <t>1)Решение Совета  МО "Положение об управлении строительства администрации муниципального образования Каневской район" № 151 от 29.06.2022                                                                 2)Постановление администрации МО Каневской район от 31.10.2014 г. № 1523 "Об утверждении МП МО Каневской район "Обеспечение безопасности населения"                                               3) Соглашение с администрацией Каневского сельского поселения № 39 от 07.07.2023, Соглашение с администрацией Красногвардейского сельского поселения № 34 от 16.06.2023, Соглашение с администрацией Кубанскостепного сельского поселения№ 31 от 16.06.2023, Соглашение с администрацией Новодеревянковского сельского поселения№ 29 от 16.06.2023, Соглашение с администрацией Новоминского сельского поселения№ 36 от 16.06.2023, Соглашение с администрацией Привольненского сельского поселения№ 35 от 16.06.2023,  Соглашение с администрацией Придорожное сельского поселения№ 33 от 16.06.2023, Соглашение с администрацией Стародеревянковского сельского поселения№ 30 от 16.06.2023, Соглашение с администрацией Челбасского сельского поселения № 32 от 16.06.2023</t>
  </si>
  <si>
    <t>1)раздел 4,ч.4.1,п.12          2) п.1   3) в целом</t>
  </si>
  <si>
    <t>1)29.06.2022 по 01.01.2999;              2) с 01.01.2015 по 31.12.2020    3)с 01.07.2023 по 31.12.2023</t>
  </si>
  <si>
    <t xml:space="preserve">1)Решение Совета  МО "Положение об управлении строительства администрации муниципального образования Каневской район" № 151 от 29.06.2022                                      2) Соглашение с администрацией Каневского сельского поселения № 3 от 07.02.2023, Соглашение с администрацией Красногвардейского сельского поселения № №2 от 07.02.2023, Соглашение с администрацией Кубанскостепного сельского поселения №7 от 07.02.2023, Соглашение с администрацией Новодеревянковского сельского поселения№4 от 07.02.2023, Соглашение с администрацией Новоминского сельского поселения №6 от 07.02.2023, Соглашение с администрацией Привольненского сельского поселения №8 от 07.02.2023,  Соглашение с администрацией Придорожное сельского поселения №9 от 07.02.2023, Соглашение с администрацией Стародеревянковского сельского поселения №1 от 07.02.2023, Соглашение с администрацией Челбасского сельского поселения №5 от 07.02.2023               </t>
  </si>
  <si>
    <t>1) Решение Совета  МО "Положение об Управлении образования МО Каневской район" № 94 от 03.03.2011;                                                2) Постановление АМО Каневской район Об утверждении муниципальной программы Каневского района  «Развитие образования»  от 30.10.2014 № 1519                           3)Постановление АМО Каневской район от 28.09.2022г. № 1612 «Об утверждении муниципальной программы муниципального образования Каневской район «Развитие образования»</t>
  </si>
  <si>
    <r>
      <t>Раздел 5.</t>
    </r>
    <r>
      <rPr>
        <b/>
        <sz val="14"/>
        <rFont val="Arial"/>
        <family val="2"/>
        <charset val="204"/>
      </rPr>
      <t xml:space="preserve"> </t>
    </r>
    <r>
      <rPr>
        <b/>
        <sz val="14"/>
        <rFont val="Times New Roman"/>
        <family val="1"/>
        <charset val="204"/>
      </rPr>
      <t xml:space="preserve">Расходные обязательства муниципального образования Каневской район, возникшие  в  результате принятия   нормативных правовых актов муниципального образования Каневской район, заключения договоров (соглашений)   в рамках реализации   органами местного самоуправления муниципального образования Каневской район отдельных государственных полномочий, не переданных, но осуществляемых органами местного самоуправления за счет субвенций из бюджета субъекта Российской Федерации, всего   </t>
    </r>
  </si>
  <si>
    <t xml:space="preserve">1) Решение Совета  МО "Положение об Управлении образования МО Каневской район" № 94 от 03.03.2011;                                                2) Постановление АМО Каневской район Об утверждении муниципальной программы Каневского района  «Развитие образования»  от 30.10.2014 № 1519                                                3)Постановление АМО Каневской район от 28.09.2022г. № 1612 «Об утверждении муниципальной программы муниципального образования Каневской район «Развитие образования»                                                 4) соглашение № 19/30 от 18.01.2023 </t>
  </si>
  <si>
    <t xml:space="preserve">1) Решение Совета  МО "Положение об Управлении образования МО Каневской район" № 94 от 03.03.2011;                                                2) Постановление АМО Каневской район Об утверждении муниципальной программы Каневского района  «Развитие образования»  от 30.10.2014 № 1519                                           3)Постановление АМО Каневской район от 28.09.2022г. № 1612 «Об утверждении муниципальной программы муниципального образования Каневской район «Развитие образования»                                                 4) соглашение № 19/30 от 18.01.2023 </t>
  </si>
  <si>
    <t xml:space="preserve">1) Решение Совета  МО "Положение об администрации муниципального образования Каневской район" № 173 от 21.12.2011                                                                   2) Постановление администрации МО Каневской район от 03.09.2014 г. № 1233 "Об утверждении МП МО Каневской район "Развитие сельского хозяйства муниципального образования Каневской район"                                          3)Постановление АМО Каневской район от 29.09.2022г. № 1614 «Об утверждении муниципальной программы муниципального образования Каневской район «Развитие сельского хозяйства»                              4)Соглашение о предоставлении субвенций № 19/22 от 27.01.2022                                        </t>
  </si>
  <si>
    <t>1) Решение Совета  МО "Положение об администрации муниципального образования Каневской район" № 173 от 21.12.2011                                                                   2) Постановление администрации МО Каневской район от 03.09.2014 г. № 1233 "Об утверждении МП МО Каневской район "Развитие сельского хозяйства муниципального образования Каневской район"                                      3)Постановление АМО Каневской район от 29.09.2022г. № 1614 «Об утверждении муниципальной программы муниципального образования Каневской район «Развитие сельского хозяйства»                                                   4)Соглашение о предоставлении субвенций № 34/22 от 27.01.2022г.                                        5) Постановление АМО Каневской район от 28.06.2021г. №1183 "Об утверждении Порядка предоставления за счет средств краевого бюджета субсидий гражданам, ведущим личное подсобное хозяйство, крестьянским (фермерским) хозяйствам и индивидуальным предпринимателям, осуществляющим деятельность в области сельскохозяйственного производства на территории муниципального образования Каневской район</t>
  </si>
  <si>
    <t>1) раздел 4, ч.4.1, п.12         2) п.1 3) п.1  4) в целом 5)в целом</t>
  </si>
  <si>
    <t>1) с 21.12.2011 по 01.01.2999;    2) с 01.01.2015 по 31.12.2024  3) с 29.09.2022 по 31.12.2030  4) с 27.01.2022 по 31.12.2022 5) с 29.06.2021  по 01.01.2099</t>
  </si>
  <si>
    <t>1) раздел.1, ч.1.3  2)в целом</t>
  </si>
  <si>
    <t>1) с 29.06.2022 по 01.01.2999;   2) с 3.10.2019 по 01.01.2099</t>
  </si>
  <si>
    <t xml:space="preserve">Решение Совета  МО "Положение об управлении строительства администрации муниципального образования Каневской район" № 151 от 29.06.2022                                               2) Постановление АМО Каневской район "Об утверждении Порядка возмещения (субсидирования) из бюджета МО Каневской район недополученных доходов юридическим лицам по подготовке градостроительных планов №1753 от 3.10.2019 г (изм-е №1505 от 12.09.2022 г)                                                                 </t>
  </si>
  <si>
    <t>1) Решение Совета  МО "Положение об Управлении образования МО Каневской район" № 94 от 03.03.2011;                                                2) Постановление АМО Каневской район Об утверждении муниципальной программы Каневского района  «Развитие образования» от 30.10.2014 № 1519                             3)Постановление АМО Каневской район от 28.09.2022г. № 1612 «Об утверждении муниципальной программы муниципального образования Каневской район «Развитие образования»                                                     4)  Постановление АМО Каневской район Об утверждении Порядка  предоставления из бюджета МОКаневской район дошкольным образовательным организациям, частным общеобразовательным организациям и ИП, осуществяющих свою деятельность по образовательным программам дошкольного образования на основании лицензии, на возмещение затрат,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соотвествии с нормативами финансового обеспечения образовательной деятельности (нормативами подушевого финансирования расхожов), утвержденных Законом КК о краевом бюджете</t>
  </si>
  <si>
    <t xml:space="preserve">1) п.2 п.п 2.1        2) п.1  3) п.1 4) в целом   </t>
  </si>
  <si>
    <t>1) с 03.03.2011 по 01.01.2999;             2) с 01.01.2015 по 31.12.2024  3) с 28.09.2022 по 31.12.2030   4) с 29.07.2022 по 01.01.2999</t>
  </si>
  <si>
    <t xml:space="preserve">расходных обязательств бюджета муниципального образования Каневской район на 2023 год
</t>
  </si>
  <si>
    <t>на 01.01.2024 года</t>
  </si>
  <si>
    <t>текущий финан- совый год    (2023 г-план на 01.01.2023)</t>
  </si>
  <si>
    <t>02 1 01 00020</t>
  </si>
  <si>
    <t>10530</t>
  </si>
  <si>
    <t>05 7 01 10530</t>
  </si>
  <si>
    <t>17 3 01 S2560</t>
  </si>
  <si>
    <t>17 2 01 S2570</t>
  </si>
  <si>
    <t>05 4 03 10760</t>
  </si>
  <si>
    <t>Осуществление отдельных государственных полномочий Краснодарского края по поддержке сельскохозяйственного производства</t>
  </si>
  <si>
    <t>10910</t>
  </si>
  <si>
    <t>10490</t>
  </si>
  <si>
    <t>10890</t>
  </si>
  <si>
    <t>10990</t>
  </si>
  <si>
    <t>Осуществление отдельных государственных полномочий по созданию и организации деятельности комиссий по делам несовершеннолетних и защите их прав</t>
  </si>
  <si>
    <t>Осуществление отдельных государственных полномочий по организации и осуществлению деятельности по опеке и попечительству в отношении несовершеннолетних</t>
  </si>
  <si>
    <t>Решение Совета  МО "Положение об администрации муниципального образования Каневской район" № 173 от 21.12.2011            2) Постановление администрации МО Каневской район от 30.09.2014 г. № 1398 "Об утверждении МП МО Каневской район "Информационное общество Каневского района"                                                   3) Постановление АМО от 28.09.2022г. № 1606 «Об утверждении муниципальной программы муниципального образования Каневской район «Информационное общество Каневского района»</t>
  </si>
  <si>
    <t>03 4 01 10490</t>
  </si>
  <si>
    <t>03 4 01 10890</t>
  </si>
  <si>
    <t>03 4 01 10990</t>
  </si>
  <si>
    <t xml:space="preserve">1) Решение Совета  МО "Положение об администрации муниципального образования Каневской район" № 173 от 21.12.2011           2)Постановление администрации МО Каневской район оот 30.10.2014 № 1649 "Об утверждении МП МО Каневской район "Дети Каневского района"      </t>
  </si>
  <si>
    <t xml:space="preserve">раздел 4, ч.4.1, п.12  2) п.1       </t>
  </si>
  <si>
    <t xml:space="preserve">с 21.12.2011 по 01.01.2999;      2) с 01.01.2015 по 31.12.2024   </t>
  </si>
  <si>
    <t xml:space="preserve">1) Решение Совета  МО "Положение об администрации муниципального образования Каневской район" № 173 от 21.12.2011           2) Постановление администрации МО Каневской район от 03.09.2014 г. № 1233 "Об утверждении МП МО Каневской район "Развитие сельского хозяйства муниципального образования Каневской район"      </t>
  </si>
  <si>
    <t xml:space="preserve">1)Решение Совета  МО "Положение об управлении строительства администрации муниципального образования Каневской район" № 151 от 29.06.2022                                                                  </t>
  </si>
  <si>
    <t xml:space="preserve">1) р.1 п 1.3      </t>
  </si>
  <si>
    <t xml:space="preserve">1) с 29.06.2022 по 01.01.2999;     </t>
  </si>
  <si>
    <t>5630010020</t>
  </si>
  <si>
    <t>08 2 01 10540</t>
  </si>
  <si>
    <t>Капитальный ремонт здания «Ледовый дворец имени А. Т. Кузовлева» МБУ СШ «Легион»</t>
  </si>
  <si>
    <t>10540</t>
  </si>
  <si>
    <t>06 1 01 10020</t>
  </si>
  <si>
    <t>Мероприятия по разработке проекта рекультивации земель муниципального образования Каневской район</t>
  </si>
  <si>
    <t>02 1 01 62980</t>
  </si>
</sst>
</file>

<file path=xl/styles.xml><?xml version="1.0" encoding="utf-8"?>
<styleSheet xmlns="http://schemas.openxmlformats.org/spreadsheetml/2006/main">
  <numFmts count="4">
    <numFmt numFmtId="164" formatCode="#,##0.0"/>
    <numFmt numFmtId="165" formatCode="000"/>
    <numFmt numFmtId="166" formatCode="0\.00\.00\.0\.00"/>
    <numFmt numFmtId="167" formatCode="0\.00\.00\.0\.000"/>
  </numFmts>
  <fonts count="21">
    <font>
      <sz val="10"/>
      <name val="Arial"/>
    </font>
    <font>
      <sz val="14"/>
      <name val="Times New Roman"/>
      <family val="1"/>
      <charset val="204"/>
    </font>
    <font>
      <sz val="12"/>
      <name val="Times New Roman"/>
      <family val="1"/>
      <charset val="204"/>
    </font>
    <font>
      <sz val="11"/>
      <name val="Times New Roman"/>
      <family val="1"/>
      <charset val="204"/>
    </font>
    <font>
      <vertAlign val="superscript"/>
      <sz val="11"/>
      <name val="Times New Roman"/>
      <family val="1"/>
      <charset val="204"/>
    </font>
    <font>
      <sz val="12"/>
      <color indexed="63"/>
      <name val="Times New Roman"/>
      <family val="1"/>
      <charset val="204"/>
    </font>
    <font>
      <sz val="10"/>
      <name val="Arial"/>
      <family val="2"/>
      <charset val="204"/>
    </font>
    <font>
      <b/>
      <sz val="12"/>
      <name val="Times New Roman"/>
      <family val="1"/>
      <charset val="204"/>
    </font>
    <font>
      <b/>
      <i/>
      <sz val="12"/>
      <name val="Times New Roman"/>
      <family val="1"/>
      <charset val="204"/>
    </font>
    <font>
      <sz val="10"/>
      <name val="Arial"/>
      <family val="2"/>
      <charset val="204"/>
    </font>
    <font>
      <b/>
      <sz val="14"/>
      <name val="Times New Roman"/>
      <family val="1"/>
      <charset val="204"/>
    </font>
    <font>
      <sz val="10"/>
      <name val="Arial Cyr"/>
      <charset val="204"/>
    </font>
    <font>
      <b/>
      <sz val="14"/>
      <color indexed="63"/>
      <name val="Times New Roman"/>
      <family val="1"/>
      <charset val="204"/>
    </font>
    <font>
      <b/>
      <sz val="14"/>
      <name val="Arial"/>
      <family val="2"/>
      <charset val="204"/>
    </font>
    <font>
      <b/>
      <sz val="10"/>
      <name val="Arial"/>
      <family val="2"/>
      <charset val="204"/>
    </font>
    <font>
      <sz val="12"/>
      <color rgb="FF333333"/>
      <name val="Times New Roman"/>
      <family val="1"/>
      <charset val="204"/>
    </font>
    <font>
      <sz val="14"/>
      <color rgb="FFFF0000"/>
      <name val="Arial"/>
      <family val="2"/>
      <charset val="204"/>
    </font>
    <font>
      <sz val="16"/>
      <name val="Times New Roman"/>
      <family val="1"/>
      <charset val="204"/>
    </font>
    <font>
      <sz val="16"/>
      <name val="Arial"/>
      <family val="2"/>
      <charset val="204"/>
    </font>
    <font>
      <sz val="12"/>
      <color rgb="FFFF0000"/>
      <name val="Arial"/>
      <family val="2"/>
      <charset val="204"/>
    </font>
    <font>
      <sz val="10"/>
      <color rgb="FFFF0000"/>
      <name val="Arial"/>
      <family val="2"/>
      <charset val="204"/>
    </font>
  </fonts>
  <fills count="9">
    <fill>
      <patternFill patternType="none"/>
    </fill>
    <fill>
      <patternFill patternType="gray125"/>
    </fill>
    <fill>
      <patternFill patternType="solid">
        <fgColor indexed="42"/>
        <bgColor indexed="64"/>
      </patternFill>
    </fill>
    <fill>
      <patternFill patternType="solid">
        <fgColor indexed="9"/>
        <bgColor indexed="64"/>
      </patternFill>
    </fill>
    <fill>
      <patternFill patternType="solid">
        <fgColor indexed="43"/>
        <bgColor indexed="64"/>
      </patternFill>
    </fill>
    <fill>
      <patternFill patternType="solid">
        <fgColor indexed="44"/>
        <bgColor indexed="64"/>
      </patternFill>
    </fill>
    <fill>
      <patternFill patternType="solid">
        <fgColor theme="0"/>
        <bgColor indexed="64"/>
      </patternFill>
    </fill>
    <fill>
      <patternFill patternType="solid">
        <fgColor rgb="FFFFFF99"/>
        <bgColor indexed="64"/>
      </patternFill>
    </fill>
    <fill>
      <patternFill patternType="solid">
        <fgColor rgb="FFFFFFFF"/>
        <bgColor rgb="FF000000"/>
      </patternFill>
    </fill>
  </fills>
  <borders count="1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right/>
      <top style="thin">
        <color indexed="64"/>
      </top>
      <bottom/>
      <diagonal/>
    </border>
    <border>
      <left/>
      <right style="thin">
        <color indexed="64"/>
      </right>
      <top style="thin">
        <color indexed="64"/>
      </top>
      <bottom/>
      <diagonal/>
    </border>
  </borders>
  <cellStyleXfs count="8">
    <xf numFmtId="0" fontId="0" fillId="0" borderId="0"/>
    <xf numFmtId="0" fontId="11" fillId="0" borderId="0"/>
    <xf numFmtId="0" fontId="11" fillId="0" borderId="0"/>
    <xf numFmtId="0" fontId="6" fillId="0" borderId="0"/>
    <xf numFmtId="0" fontId="9" fillId="0" borderId="0"/>
    <xf numFmtId="0" fontId="9" fillId="0" borderId="0"/>
    <xf numFmtId="0" fontId="6" fillId="0" borderId="0"/>
    <xf numFmtId="0" fontId="6" fillId="0" borderId="0"/>
  </cellStyleXfs>
  <cellXfs count="486">
    <xf numFmtId="0" fontId="0" fillId="0" borderId="0" xfId="0"/>
    <xf numFmtId="0" fontId="2" fillId="0" borderId="1" xfId="0" applyFont="1" applyBorder="1" applyAlignment="1">
      <alignment horizontal="center" vertical="top" wrapText="1"/>
    </xf>
    <xf numFmtId="0" fontId="5" fillId="0" borderId="1" xfId="0" applyFont="1" applyBorder="1" applyAlignment="1">
      <alignment horizontal="center" vertical="top" wrapText="1"/>
    </xf>
    <xf numFmtId="0" fontId="2" fillId="0" borderId="1" xfId="0" applyFont="1" applyBorder="1" applyAlignment="1">
      <alignment vertical="top" wrapText="1"/>
    </xf>
    <xf numFmtId="49" fontId="5" fillId="0" borderId="1" xfId="0" applyNumberFormat="1" applyFont="1" applyBorder="1" applyAlignment="1">
      <alignment horizontal="center" vertical="top" wrapText="1"/>
    </xf>
    <xf numFmtId="0" fontId="5" fillId="0" borderId="1" xfId="0" applyFont="1" applyBorder="1" applyAlignment="1">
      <alignment horizontal="left" vertical="top" wrapText="1"/>
    </xf>
    <xf numFmtId="164" fontId="2" fillId="0" borderId="1" xfId="0" applyNumberFormat="1" applyFont="1" applyBorder="1" applyAlignment="1">
      <alignment horizontal="center" vertical="top" wrapText="1"/>
    </xf>
    <xf numFmtId="164" fontId="7" fillId="0" borderId="1" xfId="0" applyNumberFormat="1" applyFont="1" applyBorder="1" applyAlignment="1">
      <alignment horizontal="center" vertical="top" wrapText="1"/>
    </xf>
    <xf numFmtId="164" fontId="7" fillId="2" borderId="1" xfId="0" applyNumberFormat="1" applyFont="1" applyFill="1" applyBorder="1" applyAlignment="1">
      <alignment horizontal="center" vertical="top" wrapText="1"/>
    </xf>
    <xf numFmtId="0" fontId="2" fillId="0" borderId="1" xfId="3" applyNumberFormat="1" applyFont="1" applyFill="1" applyBorder="1" applyAlignment="1" applyProtection="1">
      <alignment horizontal="left" vertical="top" wrapText="1"/>
      <protection hidden="1"/>
    </xf>
    <xf numFmtId="164" fontId="8" fillId="0" borderId="1" xfId="0" applyNumberFormat="1" applyFont="1" applyBorder="1" applyAlignment="1">
      <alignment horizontal="center" vertical="top" wrapText="1"/>
    </xf>
    <xf numFmtId="0" fontId="2" fillId="0" borderId="1" xfId="0" applyFont="1" applyFill="1" applyBorder="1" applyAlignment="1">
      <alignment horizontal="left" vertical="top" wrapText="1"/>
    </xf>
    <xf numFmtId="164" fontId="2" fillId="0" borderId="1" xfId="0" applyNumberFormat="1" applyFont="1" applyFill="1" applyBorder="1" applyAlignment="1">
      <alignment horizontal="center" vertical="top" wrapText="1"/>
    </xf>
    <xf numFmtId="49" fontId="5" fillId="3" borderId="1" xfId="0" applyNumberFormat="1" applyFont="1" applyFill="1" applyBorder="1" applyAlignment="1">
      <alignment horizontal="center" vertical="top" wrapText="1"/>
    </xf>
    <xf numFmtId="0" fontId="2" fillId="0" borderId="1" xfId="0" applyFont="1" applyBorder="1" applyAlignment="1">
      <alignment horizontal="left" vertical="top" wrapText="1"/>
    </xf>
    <xf numFmtId="0" fontId="5" fillId="0" borderId="1" xfId="0" applyFont="1" applyBorder="1" applyAlignment="1">
      <alignment vertical="top" wrapText="1"/>
    </xf>
    <xf numFmtId="2" fontId="5" fillId="3" borderId="1" xfId="0" applyNumberFormat="1" applyFont="1" applyFill="1" applyBorder="1" applyAlignment="1">
      <alignment horizontal="left" vertical="top" wrapText="1"/>
    </xf>
    <xf numFmtId="0" fontId="5" fillId="3" borderId="1" xfId="0" applyFont="1" applyFill="1" applyBorder="1" applyAlignment="1">
      <alignment horizontal="left" vertical="top" wrapText="1"/>
    </xf>
    <xf numFmtId="164" fontId="2" fillId="0" borderId="1" xfId="0" applyNumberFormat="1" applyFont="1" applyBorder="1" applyAlignment="1">
      <alignment horizontal="center" vertical="top"/>
    </xf>
    <xf numFmtId="164" fontId="7" fillId="0" borderId="1" xfId="0" applyNumberFormat="1" applyFont="1" applyBorder="1" applyAlignment="1">
      <alignment horizontal="center" vertical="top"/>
    </xf>
    <xf numFmtId="164" fontId="2" fillId="3" borderId="1" xfId="4" applyNumberFormat="1" applyFont="1" applyFill="1" applyBorder="1" applyAlignment="1" applyProtection="1">
      <alignment horizontal="center" vertical="top"/>
      <protection hidden="1"/>
    </xf>
    <xf numFmtId="164" fontId="2" fillId="3" borderId="1" xfId="5" applyNumberFormat="1" applyFont="1" applyFill="1" applyBorder="1" applyAlignment="1" applyProtection="1">
      <alignment horizontal="center" vertical="top"/>
      <protection hidden="1"/>
    </xf>
    <xf numFmtId="164" fontId="2" fillId="0" borderId="1" xfId="4" applyNumberFormat="1" applyFont="1" applyFill="1" applyBorder="1" applyAlignment="1" applyProtection="1">
      <alignment horizontal="center" vertical="top"/>
      <protection hidden="1"/>
    </xf>
    <xf numFmtId="164" fontId="2" fillId="0" borderId="1" xfId="3" applyNumberFormat="1" applyFont="1" applyFill="1" applyBorder="1" applyAlignment="1" applyProtection="1">
      <alignment horizontal="center" vertical="top"/>
      <protection hidden="1"/>
    </xf>
    <xf numFmtId="164" fontId="7" fillId="3" borderId="1" xfId="0" applyNumberFormat="1" applyFont="1" applyFill="1" applyBorder="1" applyAlignment="1">
      <alignment horizontal="center" vertical="top"/>
    </xf>
    <xf numFmtId="0" fontId="2" fillId="0" borderId="1" xfId="3" applyNumberFormat="1" applyFont="1" applyFill="1" applyBorder="1" applyAlignment="1" applyProtection="1">
      <alignment horizontal="center" vertical="top" wrapText="1"/>
      <protection hidden="1"/>
    </xf>
    <xf numFmtId="49" fontId="2" fillId="0" borderId="1" xfId="0" applyNumberFormat="1" applyFont="1" applyFill="1" applyBorder="1" applyAlignment="1">
      <alignment horizontal="center" vertical="top" wrapText="1"/>
    </xf>
    <xf numFmtId="49" fontId="2" fillId="0" borderId="1" xfId="0" applyNumberFormat="1" applyFont="1" applyBorder="1" applyAlignment="1">
      <alignment horizontal="center" vertical="top" wrapText="1"/>
    </xf>
    <xf numFmtId="49" fontId="2" fillId="3" borderId="1" xfId="4" applyNumberFormat="1" applyFont="1" applyFill="1" applyBorder="1" applyAlignment="1" applyProtection="1">
      <alignment horizontal="center" vertical="top" wrapText="1"/>
      <protection hidden="1"/>
    </xf>
    <xf numFmtId="165" fontId="2" fillId="3" borderId="1" xfId="4" applyNumberFormat="1" applyFont="1" applyFill="1" applyBorder="1" applyAlignment="1" applyProtection="1">
      <alignment horizontal="center" vertical="top" wrapText="1"/>
      <protection hidden="1"/>
    </xf>
    <xf numFmtId="49" fontId="2" fillId="3" borderId="1" xfId="5" applyNumberFormat="1" applyFont="1" applyFill="1" applyBorder="1" applyAlignment="1" applyProtection="1">
      <alignment horizontal="center" vertical="top" wrapText="1"/>
      <protection hidden="1"/>
    </xf>
    <xf numFmtId="165" fontId="2" fillId="3" borderId="1" xfId="5" applyNumberFormat="1" applyFont="1" applyFill="1" applyBorder="1" applyAlignment="1" applyProtection="1">
      <alignment horizontal="center" vertical="top" wrapText="1"/>
      <protection hidden="1"/>
    </xf>
    <xf numFmtId="165" fontId="2" fillId="3" borderId="1" xfId="2" applyNumberFormat="1" applyFont="1" applyFill="1" applyBorder="1" applyAlignment="1" applyProtection="1">
      <alignment horizontal="center" vertical="top" wrapText="1"/>
      <protection hidden="1"/>
    </xf>
    <xf numFmtId="49" fontId="5" fillId="0" borderId="1" xfId="0" applyNumberFormat="1" applyFont="1" applyFill="1" applyBorder="1" applyAlignment="1">
      <alignment horizontal="center" vertical="top" wrapText="1"/>
    </xf>
    <xf numFmtId="49" fontId="2" fillId="0" borderId="1" xfId="4" applyNumberFormat="1" applyFont="1" applyFill="1" applyBorder="1" applyAlignment="1" applyProtection="1">
      <alignment horizontal="center" vertical="top" wrapText="1"/>
      <protection hidden="1"/>
    </xf>
    <xf numFmtId="2" fontId="5" fillId="0" borderId="1" xfId="0" applyNumberFormat="1" applyFont="1" applyBorder="1" applyAlignment="1">
      <alignment horizontal="left" vertical="top" wrapText="1"/>
    </xf>
    <xf numFmtId="0" fontId="2" fillId="0" borderId="1" xfId="0" applyNumberFormat="1" applyFont="1" applyBorder="1" applyAlignment="1">
      <alignment horizontal="left" vertical="top" wrapText="1"/>
    </xf>
    <xf numFmtId="0" fontId="2" fillId="0" borderId="1" xfId="0" applyFont="1" applyFill="1" applyBorder="1" applyAlignment="1" applyProtection="1">
      <alignment horizontal="left" vertical="top" wrapText="1"/>
      <protection hidden="1"/>
    </xf>
    <xf numFmtId="0" fontId="2" fillId="3" borderId="1" xfId="1" applyFont="1" applyFill="1" applyBorder="1" applyAlignment="1" applyProtection="1">
      <alignment horizontal="left" vertical="top" wrapText="1"/>
      <protection hidden="1"/>
    </xf>
    <xf numFmtId="0" fontId="5" fillId="0" borderId="1" xfId="0" applyFont="1" applyFill="1" applyBorder="1" applyAlignment="1">
      <alignment horizontal="left" vertical="top" wrapText="1"/>
    </xf>
    <xf numFmtId="0" fontId="5" fillId="0" borderId="1" xfId="0" applyFont="1" applyFill="1" applyBorder="1" applyAlignment="1">
      <alignment horizontal="center" vertical="top" wrapText="1"/>
    </xf>
    <xf numFmtId="164" fontId="2" fillId="0" borderId="1" xfId="0" applyNumberFormat="1" applyFont="1" applyFill="1" applyBorder="1" applyAlignment="1">
      <alignment horizontal="center" vertical="top"/>
    </xf>
    <xf numFmtId="164" fontId="7" fillId="0" borderId="1" xfId="0" applyNumberFormat="1" applyFont="1" applyFill="1" applyBorder="1" applyAlignment="1">
      <alignment horizontal="center" vertical="top" wrapText="1"/>
    </xf>
    <xf numFmtId="165" fontId="2" fillId="0" borderId="1" xfId="4" applyNumberFormat="1" applyFont="1" applyFill="1" applyBorder="1" applyAlignment="1" applyProtection="1">
      <alignment horizontal="center" vertical="top" wrapText="1"/>
      <protection hidden="1"/>
    </xf>
    <xf numFmtId="165" fontId="2" fillId="0" borderId="1" xfId="5" applyNumberFormat="1" applyFont="1" applyFill="1" applyBorder="1" applyAlignment="1" applyProtection="1">
      <alignment horizontal="center" vertical="top" wrapText="1"/>
      <protection hidden="1"/>
    </xf>
    <xf numFmtId="164" fontId="7" fillId="4" borderId="1" xfId="0" applyNumberFormat="1" applyFont="1" applyFill="1" applyBorder="1" applyAlignment="1">
      <alignment horizontal="center" vertical="top" wrapText="1"/>
    </xf>
    <xf numFmtId="164" fontId="10" fillId="0" borderId="1" xfId="0" applyNumberFormat="1" applyFont="1" applyBorder="1" applyAlignment="1">
      <alignment horizontal="center" vertical="top"/>
    </xf>
    <xf numFmtId="0" fontId="14" fillId="0" borderId="0" xfId="0" applyFont="1"/>
    <xf numFmtId="164" fontId="10" fillId="4" borderId="1" xfId="0" applyNumberFormat="1" applyFont="1" applyFill="1" applyBorder="1" applyAlignment="1">
      <alignment horizontal="center" vertical="top"/>
    </xf>
    <xf numFmtId="49" fontId="5" fillId="0" borderId="2" xfId="0" applyNumberFormat="1" applyFont="1" applyBorder="1" applyAlignment="1">
      <alignment horizontal="center" vertical="top" wrapText="1"/>
    </xf>
    <xf numFmtId="0" fontId="2" fillId="0" borderId="2" xfId="0" applyFont="1" applyBorder="1" applyAlignment="1" applyProtection="1">
      <alignment horizontal="left" vertical="top" wrapText="1"/>
      <protection hidden="1"/>
    </xf>
    <xf numFmtId="0" fontId="5" fillId="0" borderId="2" xfId="0" applyFont="1" applyBorder="1" applyAlignment="1">
      <alignment horizontal="left" vertical="top" wrapText="1"/>
    </xf>
    <xf numFmtId="49" fontId="5" fillId="0" borderId="3" xfId="0" applyNumberFormat="1" applyFont="1" applyBorder="1" applyAlignment="1">
      <alignment horizontal="center" vertical="top" wrapText="1"/>
    </xf>
    <xf numFmtId="0" fontId="2" fillId="0" borderId="2" xfId="0" applyFont="1" applyBorder="1" applyAlignment="1">
      <alignment horizontal="left" vertical="top" wrapText="1"/>
    </xf>
    <xf numFmtId="2" fontId="5" fillId="0" borderId="2" xfId="0" applyNumberFormat="1" applyFont="1" applyBorder="1" applyAlignment="1">
      <alignment horizontal="left" vertical="top" wrapText="1"/>
    </xf>
    <xf numFmtId="0" fontId="2" fillId="3" borderId="1" xfId="0" applyFont="1" applyFill="1" applyBorder="1" applyAlignment="1">
      <alignment horizontal="center" vertical="top" wrapText="1"/>
    </xf>
    <xf numFmtId="49" fontId="5" fillId="3" borderId="2" xfId="0" applyNumberFormat="1" applyFont="1" applyFill="1" applyBorder="1" applyAlignment="1">
      <alignment horizontal="center" vertical="top" wrapText="1"/>
    </xf>
    <xf numFmtId="0" fontId="2" fillId="3" borderId="2" xfId="0" applyFont="1" applyFill="1" applyBorder="1" applyAlignment="1" applyProtection="1">
      <alignment horizontal="left" vertical="top" wrapText="1"/>
      <protection hidden="1"/>
    </xf>
    <xf numFmtId="0" fontId="5" fillId="3" borderId="2" xfId="0" applyFont="1" applyFill="1" applyBorder="1" applyAlignment="1">
      <alignment horizontal="left" vertical="top" wrapText="1"/>
    </xf>
    <xf numFmtId="49" fontId="5" fillId="0" borderId="2" xfId="0" applyNumberFormat="1" applyFont="1" applyFill="1" applyBorder="1" applyAlignment="1">
      <alignment horizontal="center" vertical="top" wrapText="1"/>
    </xf>
    <xf numFmtId="0" fontId="2" fillId="0" borderId="2" xfId="0" applyFont="1" applyFill="1" applyBorder="1" applyAlignment="1" applyProtection="1">
      <alignment horizontal="left" vertical="top" wrapText="1"/>
      <protection hidden="1"/>
    </xf>
    <xf numFmtId="0" fontId="5" fillId="0" borderId="2" xfId="0" applyFont="1" applyFill="1" applyBorder="1" applyAlignment="1">
      <alignment horizontal="left" vertical="top" wrapText="1"/>
    </xf>
    <xf numFmtId="0" fontId="5" fillId="0" borderId="4" xfId="0" applyFont="1" applyFill="1" applyBorder="1" applyAlignment="1">
      <alignment horizontal="center" vertical="top" wrapText="1"/>
    </xf>
    <xf numFmtId="49" fontId="5" fillId="0" borderId="3" xfId="0" applyNumberFormat="1" applyFont="1" applyFill="1" applyBorder="1" applyAlignment="1">
      <alignment horizontal="center" vertical="top" wrapText="1"/>
    </xf>
    <xf numFmtId="0" fontId="2" fillId="0" borderId="3" xfId="0" applyFont="1" applyFill="1" applyBorder="1" applyAlignment="1" applyProtection="1">
      <alignment horizontal="left" vertical="top" wrapText="1"/>
      <protection hidden="1"/>
    </xf>
    <xf numFmtId="2" fontId="5" fillId="0" borderId="3" xfId="0" applyNumberFormat="1" applyFont="1" applyFill="1" applyBorder="1" applyAlignment="1">
      <alignment horizontal="left" vertical="top" wrapText="1"/>
    </xf>
    <xf numFmtId="0" fontId="5" fillId="0" borderId="3" xfId="0" applyFont="1" applyFill="1" applyBorder="1" applyAlignment="1">
      <alignment horizontal="left" vertical="top" wrapText="1"/>
    </xf>
    <xf numFmtId="49" fontId="2" fillId="0" borderId="3" xfId="0" applyNumberFormat="1" applyFont="1" applyFill="1" applyBorder="1" applyAlignment="1">
      <alignment horizontal="center" vertical="top" wrapText="1"/>
    </xf>
    <xf numFmtId="164" fontId="2" fillId="4" borderId="1" xfId="0" applyNumberFormat="1" applyFont="1" applyFill="1" applyBorder="1" applyAlignment="1">
      <alignment horizontal="center" vertical="top" wrapText="1"/>
    </xf>
    <xf numFmtId="0" fontId="2" fillId="0" borderId="2" xfId="0" applyFont="1" applyBorder="1" applyAlignment="1">
      <alignment horizontal="center" vertical="top" wrapText="1"/>
    </xf>
    <xf numFmtId="0" fontId="2" fillId="0" borderId="2" xfId="0" applyFont="1" applyBorder="1" applyAlignment="1">
      <alignment vertical="top" wrapText="1"/>
    </xf>
    <xf numFmtId="49" fontId="2" fillId="0" borderId="2" xfId="0" applyNumberFormat="1" applyFont="1" applyBorder="1" applyAlignment="1">
      <alignment horizontal="center" vertical="top" wrapText="1"/>
    </xf>
    <xf numFmtId="49" fontId="2" fillId="0" borderId="3" xfId="0" applyNumberFormat="1" applyFont="1" applyBorder="1" applyAlignment="1">
      <alignment horizontal="center" vertical="top" wrapText="1"/>
    </xf>
    <xf numFmtId="164" fontId="2" fillId="0" borderId="2" xfId="0" applyNumberFormat="1" applyFont="1" applyBorder="1" applyAlignment="1">
      <alignment horizontal="center" vertical="top" wrapText="1"/>
    </xf>
    <xf numFmtId="0" fontId="2" fillId="0" borderId="1" xfId="0" applyFont="1" applyFill="1" applyBorder="1" applyAlignment="1">
      <alignment horizontal="center" vertical="top" wrapText="1"/>
    </xf>
    <xf numFmtId="0" fontId="2" fillId="0" borderId="2" xfId="0" applyFont="1" applyFill="1" applyBorder="1" applyAlignment="1">
      <alignment horizontal="center" vertical="top" wrapText="1"/>
    </xf>
    <xf numFmtId="0" fontId="2" fillId="0" borderId="2" xfId="0" applyFont="1" applyFill="1" applyBorder="1" applyAlignment="1">
      <alignment vertical="top" wrapText="1"/>
    </xf>
    <xf numFmtId="49" fontId="2" fillId="0" borderId="2" xfId="0" applyNumberFormat="1" applyFont="1" applyFill="1" applyBorder="1" applyAlignment="1">
      <alignment horizontal="center" vertical="top" wrapText="1"/>
    </xf>
    <xf numFmtId="164" fontId="2" fillId="0" borderId="2" xfId="0" applyNumberFormat="1" applyFont="1" applyFill="1" applyBorder="1" applyAlignment="1">
      <alignment horizontal="center" vertical="top" wrapText="1"/>
    </xf>
    <xf numFmtId="0" fontId="2" fillId="0" borderId="2" xfId="0" applyFont="1" applyFill="1" applyBorder="1" applyAlignment="1">
      <alignment horizontal="left" vertical="top" wrapText="1"/>
    </xf>
    <xf numFmtId="0" fontId="2" fillId="0" borderId="1" xfId="1" applyFont="1" applyFill="1" applyBorder="1" applyAlignment="1" applyProtection="1">
      <alignment horizontal="left" vertical="top" wrapText="1"/>
      <protection hidden="1"/>
    </xf>
    <xf numFmtId="164" fontId="8" fillId="4" borderId="1" xfId="0" applyNumberFormat="1" applyFont="1" applyFill="1" applyBorder="1" applyAlignment="1">
      <alignment horizontal="center" vertical="top" wrapText="1"/>
    </xf>
    <xf numFmtId="0" fontId="2" fillId="0" borderId="5" xfId="3" applyNumberFormat="1" applyFont="1" applyFill="1" applyBorder="1" applyAlignment="1" applyProtection="1">
      <alignment horizontal="left" vertical="top" wrapText="1"/>
      <protection hidden="1"/>
    </xf>
    <xf numFmtId="0" fontId="5" fillId="0" borderId="5" xfId="0" applyFont="1" applyBorder="1" applyAlignment="1">
      <alignment horizontal="center" vertical="top" wrapText="1"/>
    </xf>
    <xf numFmtId="0" fontId="2" fillId="0" borderId="5" xfId="0" applyFont="1" applyFill="1" applyBorder="1" applyAlignment="1" applyProtection="1">
      <alignment vertical="top" wrapText="1"/>
      <protection hidden="1"/>
    </xf>
    <xf numFmtId="0" fontId="2" fillId="0" borderId="5" xfId="3" applyNumberFormat="1" applyFont="1" applyFill="1" applyBorder="1" applyAlignment="1" applyProtection="1">
      <alignment vertical="top" wrapText="1"/>
      <protection hidden="1"/>
    </xf>
    <xf numFmtId="0" fontId="2" fillId="0" borderId="1" xfId="0" applyFont="1" applyFill="1" applyBorder="1" applyAlignment="1">
      <alignment vertical="top" wrapText="1"/>
    </xf>
    <xf numFmtId="49" fontId="5" fillId="0" borderId="4" xfId="0" applyNumberFormat="1" applyFont="1" applyBorder="1" applyAlignment="1">
      <alignment horizontal="center" vertical="top" wrapText="1"/>
    </xf>
    <xf numFmtId="2" fontId="5" fillId="0" borderId="1" xfId="0" applyNumberFormat="1" applyFont="1" applyBorder="1" applyAlignment="1">
      <alignment vertical="top" wrapText="1"/>
    </xf>
    <xf numFmtId="164" fontId="2" fillId="0" borderId="1" xfId="5" applyNumberFormat="1" applyFont="1" applyFill="1" applyBorder="1" applyAlignment="1" applyProtection="1">
      <alignment horizontal="center" vertical="top"/>
      <protection hidden="1"/>
    </xf>
    <xf numFmtId="164" fontId="2" fillId="6" borderId="1" xfId="0" applyNumberFormat="1" applyFont="1" applyFill="1" applyBorder="1" applyAlignment="1">
      <alignment horizontal="center" vertical="top" wrapText="1"/>
    </xf>
    <xf numFmtId="0" fontId="15" fillId="0" borderId="1" xfId="0" applyFont="1" applyFill="1" applyBorder="1" applyAlignment="1">
      <alignment horizontal="center" vertical="top" wrapText="1"/>
    </xf>
    <xf numFmtId="49" fontId="15" fillId="0" borderId="2" xfId="0" applyNumberFormat="1" applyFont="1" applyFill="1" applyBorder="1" applyAlignment="1">
      <alignment horizontal="center" vertical="top" wrapText="1"/>
    </xf>
    <xf numFmtId="0" fontId="15" fillId="0" borderId="2" xfId="0" applyFont="1" applyFill="1" applyBorder="1" applyAlignment="1">
      <alignment horizontal="left" vertical="top" wrapText="1"/>
    </xf>
    <xf numFmtId="0" fontId="0" fillId="0" borderId="0" xfId="0" applyFill="1"/>
    <xf numFmtId="0" fontId="2" fillId="0" borderId="1" xfId="0" applyFont="1" applyBorder="1" applyAlignment="1">
      <alignment horizontal="justify" vertical="top" wrapText="1"/>
    </xf>
    <xf numFmtId="0" fontId="2" fillId="0" borderId="5" xfId="0" applyFont="1" applyFill="1" applyBorder="1" applyAlignment="1">
      <alignment horizontal="left" vertical="top" wrapText="1"/>
    </xf>
    <xf numFmtId="49" fontId="2" fillId="0" borderId="5" xfId="0" applyNumberFormat="1" applyFont="1" applyFill="1" applyBorder="1" applyAlignment="1">
      <alignment horizontal="center" vertical="top" wrapText="1"/>
    </xf>
    <xf numFmtId="2" fontId="15" fillId="0" borderId="1" xfId="0" applyNumberFormat="1" applyFont="1" applyBorder="1" applyAlignment="1">
      <alignment horizontal="left" vertical="top" wrapText="1"/>
    </xf>
    <xf numFmtId="0" fontId="15" fillId="0" borderId="2" xfId="0" applyFont="1" applyBorder="1" applyAlignment="1">
      <alignment horizontal="left" vertical="top" wrapText="1"/>
    </xf>
    <xf numFmtId="2" fontId="5" fillId="6" borderId="1" xfId="0" applyNumberFormat="1" applyFont="1" applyFill="1" applyBorder="1" applyAlignment="1">
      <alignment horizontal="left" vertical="top" wrapText="1"/>
    </xf>
    <xf numFmtId="0" fontId="5" fillId="6" borderId="1" xfId="0" applyFont="1" applyFill="1" applyBorder="1" applyAlignment="1">
      <alignment horizontal="left" vertical="top" wrapText="1"/>
    </xf>
    <xf numFmtId="0" fontId="5" fillId="6" borderId="1" xfId="0" applyFont="1" applyFill="1" applyBorder="1" applyAlignment="1">
      <alignment horizontal="center" vertical="top" wrapText="1"/>
    </xf>
    <xf numFmtId="49" fontId="5" fillId="6" borderId="1" xfId="0" applyNumberFormat="1" applyFont="1" applyFill="1" applyBorder="1" applyAlignment="1">
      <alignment horizontal="center" vertical="top" wrapText="1"/>
    </xf>
    <xf numFmtId="0" fontId="2" fillId="6" borderId="1" xfId="3" applyNumberFormat="1" applyFont="1" applyFill="1" applyBorder="1" applyAlignment="1" applyProtection="1">
      <alignment horizontal="left" vertical="top" wrapText="1"/>
      <protection hidden="1"/>
    </xf>
    <xf numFmtId="0" fontId="6" fillId="6" borderId="1" xfId="3" applyNumberFormat="1" applyFont="1" applyFill="1" applyBorder="1" applyAlignment="1" applyProtection="1">
      <alignment horizontal="left" vertical="top" wrapText="1"/>
      <protection hidden="1"/>
    </xf>
    <xf numFmtId="0" fontId="6" fillId="6" borderId="1" xfId="0" applyFont="1" applyFill="1" applyBorder="1" applyAlignment="1" applyProtection="1">
      <alignment horizontal="left" vertical="top" wrapText="1"/>
      <protection hidden="1"/>
    </xf>
    <xf numFmtId="49" fontId="2" fillId="6" borderId="1" xfId="0" applyNumberFormat="1" applyFont="1" applyFill="1" applyBorder="1" applyAlignment="1">
      <alignment horizontal="center" vertical="top" wrapText="1"/>
    </xf>
    <xf numFmtId="0" fontId="2" fillId="6" borderId="1" xfId="0" applyFont="1" applyFill="1" applyBorder="1" applyAlignment="1">
      <alignment horizontal="left" vertical="top" wrapText="1"/>
    </xf>
    <xf numFmtId="164" fontId="2" fillId="6" borderId="1" xfId="0" applyNumberFormat="1" applyFont="1" applyFill="1" applyBorder="1" applyAlignment="1">
      <alignment horizontal="center" vertical="top"/>
    </xf>
    <xf numFmtId="164" fontId="2" fillId="6" borderId="1" xfId="3" applyNumberFormat="1" applyFont="1" applyFill="1" applyBorder="1" applyAlignment="1" applyProtection="1">
      <alignment horizontal="center" vertical="top"/>
      <protection hidden="1"/>
    </xf>
    <xf numFmtId="49" fontId="2" fillId="0" borderId="1" xfId="3" applyNumberFormat="1" applyFont="1" applyFill="1" applyBorder="1" applyAlignment="1" applyProtection="1">
      <alignment horizontal="center" vertical="top"/>
      <protection hidden="1"/>
    </xf>
    <xf numFmtId="0" fontId="2" fillId="0" borderId="1" xfId="3" applyFont="1" applyFill="1" applyBorder="1" applyAlignment="1">
      <alignment horizontal="center" vertical="justify"/>
    </xf>
    <xf numFmtId="49" fontId="5" fillId="0" borderId="1" xfId="0" applyNumberFormat="1" applyFont="1" applyBorder="1" applyAlignment="1">
      <alignment horizontal="center" vertical="top"/>
    </xf>
    <xf numFmtId="0" fontId="5" fillId="0" borderId="5" xfId="0" applyFont="1" applyBorder="1" applyAlignment="1">
      <alignment vertical="top" wrapText="1"/>
    </xf>
    <xf numFmtId="164" fontId="3" fillId="0" borderId="1" xfId="3" applyNumberFormat="1" applyFont="1" applyFill="1" applyBorder="1" applyAlignment="1" applyProtection="1">
      <alignment horizontal="center" vertical="top"/>
      <protection hidden="1"/>
    </xf>
    <xf numFmtId="164" fontId="3" fillId="6" borderId="1" xfId="3" applyNumberFormat="1" applyFont="1" applyFill="1" applyBorder="1" applyAlignment="1" applyProtection="1">
      <alignment horizontal="center" vertical="top"/>
      <protection hidden="1"/>
    </xf>
    <xf numFmtId="164" fontId="7" fillId="5" borderId="1" xfId="0" applyNumberFormat="1" applyFont="1" applyFill="1" applyBorder="1" applyAlignment="1">
      <alignment horizontal="center" vertical="top" wrapText="1"/>
    </xf>
    <xf numFmtId="0" fontId="2" fillId="0" borderId="6" xfId="0" applyFont="1" applyFill="1" applyBorder="1" applyAlignment="1">
      <alignment vertical="top" wrapText="1"/>
    </xf>
    <xf numFmtId="0" fontId="5" fillId="3" borderId="5" xfId="0" applyFont="1" applyFill="1" applyBorder="1" applyAlignment="1">
      <alignment horizontal="left" vertical="top" wrapText="1"/>
    </xf>
    <xf numFmtId="0" fontId="2" fillId="0" borderId="8" xfId="0" applyFont="1" applyBorder="1" applyAlignment="1">
      <alignment vertical="top" wrapText="1"/>
    </xf>
    <xf numFmtId="49" fontId="5" fillId="0" borderId="5" xfId="0" applyNumberFormat="1" applyFont="1" applyBorder="1" applyAlignment="1">
      <alignment vertical="top" wrapText="1"/>
    </xf>
    <xf numFmtId="0" fontId="5" fillId="0" borderId="5" xfId="0" applyFont="1" applyFill="1" applyBorder="1" applyAlignment="1">
      <alignment vertical="top" wrapText="1"/>
    </xf>
    <xf numFmtId="0" fontId="2" fillId="6" borderId="1" xfId="0" applyFont="1" applyFill="1" applyBorder="1" applyAlignment="1">
      <alignment horizontal="center" vertical="top" wrapText="1"/>
    </xf>
    <xf numFmtId="0" fontId="2" fillId="6" borderId="1" xfId="0" applyFont="1" applyFill="1" applyBorder="1" applyAlignment="1">
      <alignment vertical="top" wrapText="1"/>
    </xf>
    <xf numFmtId="2" fontId="5" fillId="6" borderId="1" xfId="0" applyNumberFormat="1" applyFont="1" applyFill="1" applyBorder="1" applyAlignment="1">
      <alignment vertical="top" wrapText="1"/>
    </xf>
    <xf numFmtId="164" fontId="2" fillId="7" borderId="1" xfId="0" applyNumberFormat="1" applyFont="1" applyFill="1" applyBorder="1" applyAlignment="1">
      <alignment horizontal="center" vertical="top"/>
    </xf>
    <xf numFmtId="164" fontId="2" fillId="0" borderId="2" xfId="0" applyNumberFormat="1" applyFont="1" applyBorder="1" applyAlignment="1" applyProtection="1">
      <alignment horizontal="center" vertical="top"/>
      <protection hidden="1"/>
    </xf>
    <xf numFmtId="49" fontId="5" fillId="0" borderId="1" xfId="0" applyNumberFormat="1" applyFont="1" applyBorder="1" applyAlignment="1">
      <alignment horizontal="center" vertical="top" wrapText="1"/>
    </xf>
    <xf numFmtId="0" fontId="2" fillId="0" borderId="1" xfId="0" applyFont="1" applyBorder="1" applyAlignment="1">
      <alignment horizontal="center" vertical="top" wrapText="1"/>
    </xf>
    <xf numFmtId="0" fontId="5" fillId="0" borderId="5" xfId="0" applyFont="1" applyBorder="1" applyAlignment="1">
      <alignment horizontal="center" vertical="top" wrapText="1"/>
    </xf>
    <xf numFmtId="49" fontId="5" fillId="0" borderId="5" xfId="0" applyNumberFormat="1" applyFont="1" applyBorder="1" applyAlignment="1">
      <alignment horizontal="center" vertical="top" wrapText="1"/>
    </xf>
    <xf numFmtId="0" fontId="2" fillId="0" borderId="5" xfId="0" applyFont="1" applyBorder="1" applyAlignment="1" applyProtection="1">
      <alignment horizontal="left" vertical="top" wrapText="1"/>
      <protection hidden="1"/>
    </xf>
    <xf numFmtId="0" fontId="5" fillId="0" borderId="5" xfId="0" applyFont="1" applyBorder="1" applyAlignment="1">
      <alignment horizontal="left" vertical="top" wrapText="1"/>
    </xf>
    <xf numFmtId="49" fontId="5" fillId="0" borderId="1" xfId="0" applyNumberFormat="1" applyFont="1" applyBorder="1" applyAlignment="1">
      <alignment horizontal="center" vertical="top" wrapText="1"/>
    </xf>
    <xf numFmtId="0" fontId="2" fillId="0" borderId="1" xfId="0" applyFont="1" applyBorder="1" applyAlignment="1">
      <alignment horizontal="left" vertical="top" wrapText="1"/>
    </xf>
    <xf numFmtId="164" fontId="2" fillId="0" borderId="1" xfId="0" applyNumberFormat="1" applyFont="1" applyBorder="1" applyAlignment="1">
      <alignment horizontal="center" vertical="top" wrapText="1"/>
    </xf>
    <xf numFmtId="0" fontId="1" fillId="0" borderId="0" xfId="0" applyFont="1" applyAlignment="1">
      <alignment horizontal="center" vertical="top" wrapText="1"/>
    </xf>
    <xf numFmtId="0" fontId="2" fillId="0" borderId="1" xfId="0" applyFont="1" applyBorder="1" applyAlignment="1">
      <alignment horizontal="center" vertical="top" wrapText="1"/>
    </xf>
    <xf numFmtId="2" fontId="5" fillId="0" borderId="1" xfId="0" applyNumberFormat="1" applyFont="1" applyBorder="1" applyAlignment="1">
      <alignment horizontal="left" vertical="top" wrapText="1"/>
    </xf>
    <xf numFmtId="0" fontId="5" fillId="0" borderId="1" xfId="0" applyFont="1" applyBorder="1" applyAlignment="1">
      <alignment horizontal="left" vertical="top" wrapText="1"/>
    </xf>
    <xf numFmtId="0" fontId="2" fillId="0" borderId="1" xfId="3" applyNumberFormat="1" applyFont="1" applyFill="1" applyBorder="1" applyAlignment="1" applyProtection="1">
      <alignment horizontal="left" vertical="top" wrapText="1"/>
      <protection hidden="1"/>
    </xf>
    <xf numFmtId="49" fontId="5" fillId="0" borderId="1" xfId="0" applyNumberFormat="1" applyFont="1" applyBorder="1" applyAlignment="1">
      <alignment horizontal="center" vertical="top" wrapText="1"/>
    </xf>
    <xf numFmtId="0" fontId="5" fillId="0" borderId="1" xfId="0" applyFont="1" applyBorder="1" applyAlignment="1">
      <alignment horizontal="center" vertical="top" wrapText="1"/>
    </xf>
    <xf numFmtId="0" fontId="2" fillId="0" borderId="1" xfId="0" applyFont="1" applyBorder="1" applyAlignment="1">
      <alignment horizontal="left" vertical="top" wrapText="1"/>
    </xf>
    <xf numFmtId="49" fontId="5" fillId="0" borderId="1" xfId="0" applyNumberFormat="1" applyFont="1" applyBorder="1" applyAlignment="1">
      <alignment horizontal="center" vertical="top" wrapText="1"/>
    </xf>
    <xf numFmtId="0" fontId="2" fillId="0" borderId="5" xfId="3" applyNumberFormat="1" applyFont="1" applyFill="1" applyBorder="1" applyAlignment="1" applyProtection="1">
      <alignment vertical="top" wrapText="1"/>
      <protection hidden="1"/>
    </xf>
    <xf numFmtId="49" fontId="5" fillId="0" borderId="5" xfId="0" applyNumberFormat="1" applyFont="1" applyBorder="1" applyAlignment="1">
      <alignment horizontal="center" vertical="top" wrapText="1"/>
    </xf>
    <xf numFmtId="49" fontId="5" fillId="0" borderId="4" xfId="0" applyNumberFormat="1" applyFont="1" applyBorder="1" applyAlignment="1">
      <alignment horizontal="center" vertical="top" wrapText="1"/>
    </xf>
    <xf numFmtId="0" fontId="2" fillId="0" borderId="5" xfId="3" applyNumberFormat="1" applyFont="1" applyFill="1" applyBorder="1" applyAlignment="1" applyProtection="1">
      <alignment horizontal="left" vertical="top" wrapText="1"/>
      <protection hidden="1"/>
    </xf>
    <xf numFmtId="164" fontId="2" fillId="0" borderId="1" xfId="0" applyNumberFormat="1" applyFont="1" applyBorder="1" applyAlignment="1">
      <alignment horizontal="center" vertical="top" wrapText="1"/>
    </xf>
    <xf numFmtId="49" fontId="5" fillId="0" borderId="1" xfId="0" applyNumberFormat="1" applyFont="1" applyBorder="1" applyAlignment="1">
      <alignment horizontal="center" vertical="top" wrapText="1"/>
    </xf>
    <xf numFmtId="0" fontId="5" fillId="0" borderId="1" xfId="0" applyFont="1" applyBorder="1" applyAlignment="1">
      <alignment horizontal="center" vertical="top" wrapText="1"/>
    </xf>
    <xf numFmtId="0" fontId="2" fillId="0" borderId="5" xfId="0" applyFont="1" applyBorder="1" applyAlignment="1">
      <alignment horizontal="center" vertical="top" wrapText="1"/>
    </xf>
    <xf numFmtId="49" fontId="5" fillId="0" borderId="5" xfId="0" applyNumberFormat="1" applyFont="1" applyBorder="1" applyAlignment="1">
      <alignment horizontal="center" vertical="top" wrapText="1"/>
    </xf>
    <xf numFmtId="49" fontId="5" fillId="0" borderId="4" xfId="0" applyNumberFormat="1" applyFont="1" applyBorder="1" applyAlignment="1">
      <alignment horizontal="center" vertical="top" wrapText="1"/>
    </xf>
    <xf numFmtId="0" fontId="2" fillId="0" borderId="5" xfId="3" applyNumberFormat="1" applyFont="1" applyFill="1" applyBorder="1" applyAlignment="1" applyProtection="1">
      <alignment horizontal="left" vertical="top" wrapText="1"/>
      <protection hidden="1"/>
    </xf>
    <xf numFmtId="164" fontId="2" fillId="0" borderId="1" xfId="0" applyNumberFormat="1" applyFont="1" applyBorder="1" applyAlignment="1">
      <alignment horizontal="center" vertical="top" wrapText="1"/>
    </xf>
    <xf numFmtId="0" fontId="2" fillId="0" borderId="1" xfId="3" applyNumberFormat="1" applyFont="1" applyFill="1" applyBorder="1" applyAlignment="1" applyProtection="1">
      <alignment horizontal="left" vertical="top" wrapText="1"/>
      <protection hidden="1"/>
    </xf>
    <xf numFmtId="49" fontId="5" fillId="0" borderId="1" xfId="0" applyNumberFormat="1" applyFont="1" applyBorder="1" applyAlignment="1">
      <alignment horizontal="center" vertical="top" wrapText="1"/>
    </xf>
    <xf numFmtId="0" fontId="5" fillId="0" borderId="1" xfId="0" applyFont="1" applyBorder="1" applyAlignment="1">
      <alignment horizontal="center" vertical="top" wrapText="1"/>
    </xf>
    <xf numFmtId="0" fontId="2" fillId="0" borderId="5" xfId="0" applyFont="1" applyBorder="1" applyAlignment="1">
      <alignment horizontal="center" vertical="top" wrapText="1"/>
    </xf>
    <xf numFmtId="0" fontId="5" fillId="0" borderId="1" xfId="0" applyFont="1" applyFill="1" applyBorder="1" applyAlignment="1">
      <alignment horizontal="left" vertical="top" wrapText="1"/>
    </xf>
    <xf numFmtId="49" fontId="5" fillId="0" borderId="1" xfId="0" applyNumberFormat="1" applyFont="1" applyFill="1" applyBorder="1" applyAlignment="1">
      <alignment horizontal="center" vertical="top" wrapText="1"/>
    </xf>
    <xf numFmtId="49" fontId="5" fillId="3" borderId="5" xfId="0" applyNumberFormat="1" applyFont="1" applyFill="1" applyBorder="1" applyAlignment="1">
      <alignment horizontal="center" vertical="top" wrapText="1"/>
    </xf>
    <xf numFmtId="0" fontId="2" fillId="3" borderId="5" xfId="0" applyFont="1" applyFill="1" applyBorder="1" applyAlignment="1">
      <alignment horizontal="center" vertical="top" wrapText="1"/>
    </xf>
    <xf numFmtId="0" fontId="2" fillId="0" borderId="1" xfId="0" applyFont="1" applyBorder="1" applyAlignment="1">
      <alignment horizontal="left" vertical="top" wrapText="1"/>
    </xf>
    <xf numFmtId="0" fontId="2" fillId="0" borderId="1" xfId="0" applyFont="1" applyBorder="1" applyAlignment="1">
      <alignment horizontal="center" vertical="top" wrapText="1"/>
    </xf>
    <xf numFmtId="49" fontId="2" fillId="6" borderId="5" xfId="0" applyNumberFormat="1" applyFont="1" applyFill="1" applyBorder="1" applyAlignment="1">
      <alignment horizontal="center" vertical="top" wrapText="1"/>
    </xf>
    <xf numFmtId="2" fontId="5" fillId="0" borderId="1" xfId="0" applyNumberFormat="1" applyFont="1" applyFill="1" applyBorder="1" applyAlignment="1">
      <alignment horizontal="left" vertical="top" wrapText="1"/>
    </xf>
    <xf numFmtId="0" fontId="2" fillId="3" borderId="5" xfId="3" applyNumberFormat="1" applyFont="1" applyFill="1" applyBorder="1" applyAlignment="1" applyProtection="1">
      <alignment horizontal="left" vertical="top" wrapText="1"/>
      <protection hidden="1"/>
    </xf>
    <xf numFmtId="49" fontId="5" fillId="0" borderId="1" xfId="0" applyNumberFormat="1" applyFont="1" applyBorder="1" applyAlignment="1">
      <alignment horizontal="center" vertical="top" wrapText="1"/>
    </xf>
    <xf numFmtId="0" fontId="5" fillId="0" borderId="1" xfId="0" applyFont="1" applyBorder="1" applyAlignment="1">
      <alignment horizontal="center" vertical="top" wrapText="1"/>
    </xf>
    <xf numFmtId="0" fontId="2" fillId="0" borderId="1" xfId="3" applyNumberFormat="1" applyFont="1" applyFill="1" applyBorder="1" applyAlignment="1" applyProtection="1">
      <alignment horizontal="left" vertical="top" wrapText="1"/>
      <protection hidden="1"/>
    </xf>
    <xf numFmtId="0" fontId="5" fillId="6" borderId="5" xfId="0" applyFont="1" applyFill="1" applyBorder="1" applyAlignment="1">
      <alignment vertical="top" wrapText="1"/>
    </xf>
    <xf numFmtId="0" fontId="2" fillId="6" borderId="5" xfId="0" applyFont="1" applyFill="1" applyBorder="1" applyAlignment="1">
      <alignment vertical="top" wrapText="1"/>
    </xf>
    <xf numFmtId="2" fontId="5" fillId="6" borderId="5" xfId="0" applyNumberFormat="1" applyFont="1" applyFill="1" applyBorder="1" applyAlignment="1">
      <alignment vertical="top" wrapText="1"/>
    </xf>
    <xf numFmtId="49" fontId="5" fillId="0" borderId="5" xfId="0" applyNumberFormat="1" applyFont="1" applyBorder="1" applyAlignment="1">
      <alignment horizontal="center" vertical="top" wrapText="1"/>
    </xf>
    <xf numFmtId="0" fontId="5" fillId="0" borderId="5" xfId="0" applyFont="1" applyBorder="1" applyAlignment="1">
      <alignment horizontal="center" vertical="top" wrapText="1"/>
    </xf>
    <xf numFmtId="164" fontId="2" fillId="0" borderId="1" xfId="0" applyNumberFormat="1" applyFont="1" applyBorder="1" applyAlignment="1">
      <alignment horizontal="center" vertical="top" wrapText="1"/>
    </xf>
    <xf numFmtId="0" fontId="2" fillId="0" borderId="1" xfId="3" applyNumberFormat="1" applyFont="1" applyFill="1" applyBorder="1" applyAlignment="1" applyProtection="1">
      <alignment horizontal="left" vertical="top" wrapText="1"/>
      <protection hidden="1"/>
    </xf>
    <xf numFmtId="49" fontId="5" fillId="0" borderId="1" xfId="0" applyNumberFormat="1" applyFont="1" applyBorder="1" applyAlignment="1">
      <alignment horizontal="center" vertical="top" wrapText="1"/>
    </xf>
    <xf numFmtId="0" fontId="5" fillId="0" borderId="1" xfId="0" applyFont="1" applyBorder="1" applyAlignment="1">
      <alignment horizontal="center" vertical="top" wrapText="1"/>
    </xf>
    <xf numFmtId="0" fontId="2" fillId="0" borderId="5" xfId="3" applyNumberFormat="1" applyFont="1" applyFill="1" applyBorder="1" applyAlignment="1" applyProtection="1">
      <alignment vertical="top" wrapText="1"/>
      <protection hidden="1"/>
    </xf>
    <xf numFmtId="165" fontId="2" fillId="0" borderId="1" xfId="4" applyNumberFormat="1" applyFont="1" applyFill="1" applyBorder="1" applyAlignment="1" applyProtection="1">
      <alignment horizontal="center" vertical="top" wrapText="1"/>
      <protection hidden="1"/>
    </xf>
    <xf numFmtId="0" fontId="5" fillId="0" borderId="1" xfId="0" applyFont="1" applyBorder="1" applyAlignment="1">
      <alignment horizontal="left" vertical="top" wrapText="1"/>
    </xf>
    <xf numFmtId="0" fontId="2" fillId="0" borderId="1" xfId="0" applyFont="1" applyBorder="1" applyAlignment="1">
      <alignment horizontal="left" vertical="top" wrapText="1"/>
    </xf>
    <xf numFmtId="49" fontId="5" fillId="0" borderId="1" xfId="0" applyNumberFormat="1" applyFont="1" applyFill="1" applyBorder="1" applyAlignment="1">
      <alignment horizontal="center" vertical="top" wrapText="1"/>
    </xf>
    <xf numFmtId="49" fontId="2" fillId="0" borderId="1" xfId="4" applyNumberFormat="1" applyFont="1" applyFill="1" applyBorder="1" applyAlignment="1" applyProtection="1">
      <alignment horizontal="center" vertical="top" wrapText="1"/>
      <protection hidden="1"/>
    </xf>
    <xf numFmtId="49" fontId="5" fillId="3" borderId="5" xfId="0" applyNumberFormat="1" applyFont="1" applyFill="1" applyBorder="1" applyAlignment="1">
      <alignment horizontal="center" vertical="top" wrapText="1"/>
    </xf>
    <xf numFmtId="0" fontId="2" fillId="3" borderId="5" xfId="0" applyFont="1" applyFill="1" applyBorder="1" applyAlignment="1">
      <alignment horizontal="center" vertical="top" wrapText="1"/>
    </xf>
    <xf numFmtId="0" fontId="2" fillId="0" borderId="4" xfId="0" applyFont="1" applyFill="1" applyBorder="1" applyAlignment="1">
      <alignment horizontal="center" vertical="top" wrapText="1"/>
    </xf>
    <xf numFmtId="0" fontId="2" fillId="0" borderId="1" xfId="0" applyFont="1" applyBorder="1" applyAlignment="1">
      <alignment horizontal="center" vertical="top" wrapText="1"/>
    </xf>
    <xf numFmtId="0" fontId="2" fillId="0" borderId="2" xfId="0" applyFont="1" applyBorder="1" applyAlignment="1">
      <alignment horizontal="center" vertical="top" wrapText="1"/>
    </xf>
    <xf numFmtId="2" fontId="5" fillId="0" borderId="5" xfId="0" applyNumberFormat="1" applyFont="1" applyFill="1" applyBorder="1" applyAlignment="1">
      <alignment vertical="top" wrapText="1"/>
    </xf>
    <xf numFmtId="0" fontId="2" fillId="3" borderId="5" xfId="3" applyNumberFormat="1" applyFont="1" applyFill="1" applyBorder="1" applyAlignment="1" applyProtection="1">
      <alignment horizontal="left" vertical="top" wrapText="1"/>
      <protection hidden="1"/>
    </xf>
    <xf numFmtId="0" fontId="2" fillId="0" borderId="11" xfId="0" applyFont="1" applyBorder="1" applyAlignment="1">
      <alignment vertical="top" wrapText="1"/>
    </xf>
    <xf numFmtId="0" fontId="2" fillId="8" borderId="11" xfId="0" applyFont="1" applyFill="1" applyBorder="1" applyAlignment="1" applyProtection="1">
      <alignment vertical="top" wrapText="1"/>
      <protection hidden="1"/>
    </xf>
    <xf numFmtId="0" fontId="2" fillId="0" borderId="11" xfId="0" applyFont="1" applyBorder="1" applyAlignment="1" applyProtection="1">
      <alignment vertical="top" wrapText="1"/>
      <protection hidden="1"/>
    </xf>
    <xf numFmtId="0" fontId="15" fillId="8" borderId="11" xfId="0" applyFont="1" applyFill="1" applyBorder="1" applyAlignment="1">
      <alignment vertical="top" wrapText="1"/>
    </xf>
    <xf numFmtId="164" fontId="2" fillId="6" borderId="1" xfId="4" applyNumberFormat="1" applyFont="1" applyFill="1" applyBorder="1" applyAlignment="1" applyProtection="1">
      <alignment horizontal="right" vertical="top"/>
      <protection hidden="1"/>
    </xf>
    <xf numFmtId="0" fontId="5" fillId="3" borderId="5" xfId="0" applyFont="1" applyFill="1" applyBorder="1" applyAlignment="1">
      <alignment horizontal="left" vertical="top" wrapText="1"/>
    </xf>
    <xf numFmtId="0" fontId="2" fillId="0" borderId="5" xfId="0" applyFont="1" applyFill="1" applyBorder="1" applyAlignment="1" applyProtection="1">
      <alignment horizontal="left" vertical="top" wrapText="1"/>
      <protection hidden="1"/>
    </xf>
    <xf numFmtId="49" fontId="5" fillId="0" borderId="1" xfId="0" applyNumberFormat="1" applyFont="1" applyFill="1" applyBorder="1" applyAlignment="1">
      <alignment horizontal="center" vertical="top" wrapText="1"/>
    </xf>
    <xf numFmtId="0" fontId="2" fillId="0" borderId="5" xfId="3" applyNumberFormat="1" applyFont="1" applyFill="1" applyBorder="1" applyAlignment="1" applyProtection="1">
      <alignment horizontal="left" vertical="top" wrapText="1"/>
      <protection hidden="1"/>
    </xf>
    <xf numFmtId="0" fontId="2" fillId="0" borderId="1" xfId="3" applyNumberFormat="1" applyFont="1" applyFill="1" applyBorder="1" applyAlignment="1" applyProtection="1">
      <alignment horizontal="left" vertical="top" wrapText="1"/>
      <protection hidden="1"/>
    </xf>
    <xf numFmtId="2" fontId="5" fillId="0" borderId="1" xfId="0" applyNumberFormat="1" applyFont="1" applyBorder="1" applyAlignment="1">
      <alignment horizontal="left" vertical="top" wrapText="1"/>
    </xf>
    <xf numFmtId="0" fontId="5" fillId="0" borderId="1" xfId="0" applyFont="1" applyBorder="1" applyAlignment="1">
      <alignment horizontal="left" vertical="top" wrapText="1"/>
    </xf>
    <xf numFmtId="0" fontId="2" fillId="0" borderId="5" xfId="3" applyNumberFormat="1" applyFont="1" applyFill="1" applyBorder="1" applyAlignment="1" applyProtection="1">
      <alignment vertical="top" wrapText="1"/>
      <protection hidden="1"/>
    </xf>
    <xf numFmtId="164" fontId="7" fillId="6" borderId="1" xfId="0" applyNumberFormat="1" applyFont="1" applyFill="1" applyBorder="1" applyAlignment="1">
      <alignment horizontal="center" vertical="top"/>
    </xf>
    <xf numFmtId="0" fontId="15" fillId="0" borderId="5" xfId="0" applyFont="1" applyBorder="1" applyAlignment="1">
      <alignment horizontal="center" vertical="top" wrapText="1"/>
    </xf>
    <xf numFmtId="49" fontId="15" fillId="0" borderId="11" xfId="0" applyNumberFormat="1" applyFont="1" applyBorder="1" applyAlignment="1">
      <alignment horizontal="center" vertical="top" wrapText="1"/>
    </xf>
    <xf numFmtId="0" fontId="2" fillId="8" borderId="1" xfId="0" applyFont="1" applyFill="1" applyBorder="1" applyAlignment="1" applyProtection="1">
      <alignment horizontal="left" vertical="top" wrapText="1"/>
      <protection hidden="1"/>
    </xf>
    <xf numFmtId="0" fontId="15" fillId="8" borderId="2" xfId="0" applyFont="1" applyFill="1" applyBorder="1" applyAlignment="1">
      <alignment horizontal="left" vertical="top" wrapText="1"/>
    </xf>
    <xf numFmtId="0" fontId="2" fillId="0" borderId="1" xfId="3" applyNumberFormat="1" applyFont="1" applyFill="1" applyBorder="1" applyAlignment="1" applyProtection="1">
      <alignment horizontal="left" vertical="top" wrapText="1"/>
      <protection hidden="1"/>
    </xf>
    <xf numFmtId="0" fontId="2" fillId="0" borderId="1" xfId="0" applyFont="1" applyBorder="1" applyAlignment="1" applyProtection="1">
      <alignment horizontal="left" vertical="top" wrapText="1"/>
      <protection hidden="1"/>
    </xf>
    <xf numFmtId="0" fontId="2" fillId="0" borderId="11" xfId="0" applyFont="1" applyBorder="1" applyAlignment="1" applyProtection="1">
      <alignment horizontal="left" vertical="top" wrapText="1"/>
      <protection hidden="1"/>
    </xf>
    <xf numFmtId="0" fontId="15" fillId="8" borderId="11" xfId="0" applyFont="1" applyFill="1" applyBorder="1" applyAlignment="1">
      <alignment horizontal="left" vertical="top" wrapText="1"/>
    </xf>
    <xf numFmtId="2" fontId="15" fillId="8" borderId="5" xfId="0" applyNumberFormat="1" applyFont="1" applyFill="1" applyBorder="1" applyAlignment="1">
      <alignment horizontal="left" vertical="top" wrapText="1"/>
    </xf>
    <xf numFmtId="0" fontId="2" fillId="6" borderId="1" xfId="0" applyFont="1" applyFill="1" applyBorder="1" applyAlignment="1" applyProtection="1">
      <alignment horizontal="left" vertical="top" wrapText="1"/>
      <protection hidden="1"/>
    </xf>
    <xf numFmtId="2" fontId="15" fillId="8" borderId="1" xfId="0" applyNumberFormat="1" applyFont="1" applyFill="1" applyBorder="1" applyAlignment="1">
      <alignment vertical="top" wrapText="1"/>
    </xf>
    <xf numFmtId="49" fontId="5" fillId="0" borderId="5" xfId="0" applyNumberFormat="1" applyFont="1" applyBorder="1" applyAlignment="1">
      <alignment horizontal="center" vertical="top" wrapText="1"/>
    </xf>
    <xf numFmtId="0" fontId="2" fillId="0" borderId="1" xfId="3" applyNumberFormat="1" applyFont="1" applyFill="1" applyBorder="1" applyAlignment="1" applyProtection="1">
      <alignment horizontal="left" vertical="top" wrapText="1"/>
      <protection hidden="1"/>
    </xf>
    <xf numFmtId="0" fontId="18" fillId="0" borderId="0" xfId="0" applyFont="1"/>
    <xf numFmtId="0" fontId="17" fillId="0" borderId="0" xfId="0" applyFont="1"/>
    <xf numFmtId="0" fontId="1" fillId="0" borderId="0" xfId="0" applyFont="1" applyAlignment="1">
      <alignment horizontal="center" vertical="top" wrapText="1"/>
    </xf>
    <xf numFmtId="49" fontId="5" fillId="0" borderId="1" xfId="0" applyNumberFormat="1" applyFont="1" applyBorder="1" applyAlignment="1">
      <alignment horizontal="center" vertical="top" wrapText="1"/>
    </xf>
    <xf numFmtId="49" fontId="5" fillId="0" borderId="1" xfId="0" applyNumberFormat="1" applyFont="1" applyFill="1" applyBorder="1" applyAlignment="1">
      <alignment horizontal="center" vertical="top" wrapText="1"/>
    </xf>
    <xf numFmtId="49" fontId="5" fillId="0" borderId="1" xfId="0" applyNumberFormat="1" applyFont="1" applyBorder="1" applyAlignment="1">
      <alignment horizontal="center" vertical="top" wrapText="1"/>
    </xf>
    <xf numFmtId="49" fontId="5" fillId="0" borderId="1" xfId="0" applyNumberFormat="1" applyFont="1" applyFill="1" applyBorder="1" applyAlignment="1">
      <alignment horizontal="center" vertical="top" wrapText="1"/>
    </xf>
    <xf numFmtId="0" fontId="5" fillId="0" borderId="1" xfId="0" applyFont="1" applyBorder="1" applyAlignment="1">
      <alignment horizontal="center" vertical="top" wrapText="1"/>
    </xf>
    <xf numFmtId="0" fontId="2" fillId="0" borderId="1" xfId="3" applyNumberFormat="1" applyFont="1" applyFill="1" applyBorder="1" applyAlignment="1" applyProtection="1">
      <alignment horizontal="left" vertical="top" wrapText="1"/>
      <protection hidden="1"/>
    </xf>
    <xf numFmtId="0" fontId="1" fillId="0" borderId="0" xfId="0" applyFont="1" applyAlignment="1">
      <alignment horizontal="center" vertical="top" wrapText="1"/>
    </xf>
    <xf numFmtId="164" fontId="2" fillId="0" borderId="1" xfId="0" applyNumberFormat="1" applyFont="1" applyBorder="1" applyAlignment="1">
      <alignment horizontal="center" vertical="top" wrapText="1"/>
    </xf>
    <xf numFmtId="49" fontId="5" fillId="0" borderId="1" xfId="0" applyNumberFormat="1" applyFont="1" applyBorder="1" applyAlignment="1">
      <alignment horizontal="center" vertical="top" wrapText="1"/>
    </xf>
    <xf numFmtId="164" fontId="2" fillId="0" borderId="1" xfId="0" applyNumberFormat="1" applyFont="1" applyBorder="1" applyAlignment="1">
      <alignment horizontal="center" vertical="top" wrapText="1"/>
    </xf>
    <xf numFmtId="0" fontId="1" fillId="0" borderId="0" xfId="0" applyFont="1" applyAlignment="1">
      <alignment vertical="top" wrapText="1"/>
    </xf>
    <xf numFmtId="164" fontId="1" fillId="0" borderId="0" xfId="0" applyNumberFormat="1" applyFont="1" applyAlignment="1">
      <alignment horizontal="center" vertical="top" wrapText="1"/>
    </xf>
    <xf numFmtId="164" fontId="2" fillId="8" borderId="1" xfId="0" applyNumberFormat="1" applyFont="1" applyFill="1" applyBorder="1" applyAlignment="1">
      <alignment horizontal="center" vertical="top" wrapText="1"/>
    </xf>
    <xf numFmtId="164" fontId="2" fillId="8" borderId="2" xfId="0" applyNumberFormat="1" applyFont="1" applyFill="1" applyBorder="1" applyAlignment="1">
      <alignment horizontal="center" vertical="top" wrapText="1"/>
    </xf>
    <xf numFmtId="164" fontId="2" fillId="8" borderId="4" xfId="0" applyNumberFormat="1" applyFont="1" applyFill="1" applyBorder="1" applyAlignment="1">
      <alignment horizontal="center" vertical="top" wrapText="1"/>
    </xf>
    <xf numFmtId="164" fontId="2" fillId="8" borderId="3" xfId="0" applyNumberFormat="1" applyFont="1" applyFill="1" applyBorder="1" applyAlignment="1">
      <alignment horizontal="center" vertical="top" wrapText="1"/>
    </xf>
    <xf numFmtId="49" fontId="5" fillId="0" borderId="4" xfId="0" applyNumberFormat="1" applyFont="1" applyBorder="1" applyAlignment="1">
      <alignment horizontal="center" vertical="top" wrapText="1"/>
    </xf>
    <xf numFmtId="49" fontId="5" fillId="0" borderId="1" xfId="0" applyNumberFormat="1" applyFont="1" applyBorder="1" applyAlignment="1">
      <alignment horizontal="center" vertical="top" wrapText="1"/>
    </xf>
    <xf numFmtId="164" fontId="2" fillId="0" borderId="1" xfId="0" applyNumberFormat="1" applyFont="1" applyBorder="1" applyAlignment="1">
      <alignment horizontal="center" vertical="top" wrapText="1"/>
    </xf>
    <xf numFmtId="49" fontId="5" fillId="0" borderId="1" xfId="0" applyNumberFormat="1" applyFont="1" applyFill="1" applyBorder="1" applyAlignment="1">
      <alignment horizontal="center" vertical="top" wrapText="1"/>
    </xf>
    <xf numFmtId="0" fontId="5" fillId="0" borderId="1" xfId="0" applyFont="1" applyBorder="1" applyAlignment="1">
      <alignment horizontal="center" vertical="top" wrapText="1"/>
    </xf>
    <xf numFmtId="0" fontId="2" fillId="0" borderId="1" xfId="0" applyFont="1" applyBorder="1" applyAlignment="1">
      <alignment horizontal="center" vertical="top" wrapText="1"/>
    </xf>
    <xf numFmtId="2" fontId="5" fillId="0" borderId="1" xfId="0" applyNumberFormat="1" applyFont="1" applyBorder="1" applyAlignment="1">
      <alignment horizontal="left" vertical="top" wrapText="1"/>
    </xf>
    <xf numFmtId="0" fontId="5" fillId="0" borderId="1" xfId="0" applyFont="1" applyBorder="1" applyAlignment="1">
      <alignment horizontal="left" vertical="top" wrapText="1"/>
    </xf>
    <xf numFmtId="0" fontId="2" fillId="0" borderId="1" xfId="3" applyNumberFormat="1" applyFont="1" applyFill="1" applyBorder="1" applyAlignment="1" applyProtection="1">
      <alignment horizontal="left" vertical="top" wrapText="1"/>
      <protection hidden="1"/>
    </xf>
    <xf numFmtId="0" fontId="2" fillId="0" borderId="5" xfId="3" applyNumberFormat="1" applyFont="1" applyFill="1" applyBorder="1" applyAlignment="1" applyProtection="1">
      <alignment vertical="top" wrapText="1"/>
      <protection hidden="1"/>
    </xf>
    <xf numFmtId="0" fontId="2" fillId="0" borderId="5" xfId="3" applyNumberFormat="1" applyFont="1" applyFill="1" applyBorder="1" applyAlignment="1" applyProtection="1">
      <alignment horizontal="left" vertical="top" wrapText="1"/>
      <protection hidden="1"/>
    </xf>
    <xf numFmtId="0" fontId="2" fillId="3" borderId="5" xfId="1" applyFont="1" applyFill="1" applyBorder="1" applyAlignment="1" applyProtection="1">
      <alignment horizontal="left" vertical="top" wrapText="1"/>
      <protection hidden="1"/>
    </xf>
    <xf numFmtId="0" fontId="5" fillId="3" borderId="5" xfId="0" applyFont="1" applyFill="1" applyBorder="1" applyAlignment="1">
      <alignment horizontal="left" vertical="top" wrapText="1"/>
    </xf>
    <xf numFmtId="0" fontId="2" fillId="0" borderId="1" xfId="3" applyNumberFormat="1" applyFont="1" applyFill="1" applyBorder="1" applyAlignment="1" applyProtection="1">
      <alignment horizontal="left" vertical="top" wrapText="1"/>
      <protection hidden="1"/>
    </xf>
    <xf numFmtId="0" fontId="2" fillId="0" borderId="5" xfId="0" applyFont="1" applyBorder="1" applyAlignment="1" applyProtection="1">
      <alignment horizontal="left" vertical="top" wrapText="1"/>
      <protection hidden="1"/>
    </xf>
    <xf numFmtId="0" fontId="5" fillId="0" borderId="1" xfId="0" applyFont="1" applyBorder="1" applyAlignment="1">
      <alignment horizontal="left" vertical="top" wrapText="1"/>
    </xf>
    <xf numFmtId="2" fontId="5" fillId="0" borderId="1" xfId="0" applyNumberFormat="1" applyFont="1" applyBorder="1" applyAlignment="1">
      <alignment horizontal="left" vertical="top" wrapText="1"/>
    </xf>
    <xf numFmtId="0" fontId="2" fillId="0" borderId="1" xfId="0" applyFont="1" applyBorder="1" applyAlignment="1">
      <alignment horizontal="center" vertical="top" wrapText="1"/>
    </xf>
    <xf numFmtId="2" fontId="5" fillId="6" borderId="5" xfId="0" applyNumberFormat="1" applyFont="1" applyFill="1" applyBorder="1" applyAlignment="1">
      <alignment horizontal="left" vertical="top" wrapText="1"/>
    </xf>
    <xf numFmtId="164" fontId="2" fillId="0" borderId="4" xfId="0" applyNumberFormat="1" applyFont="1" applyBorder="1" applyAlignment="1">
      <alignment horizontal="center" vertical="top" wrapText="1"/>
    </xf>
    <xf numFmtId="164" fontId="2" fillId="0" borderId="3" xfId="0" applyNumberFormat="1" applyFont="1" applyBorder="1" applyAlignment="1">
      <alignment horizontal="center" vertical="top" wrapText="1"/>
    </xf>
    <xf numFmtId="2" fontId="2" fillId="6" borderId="1" xfId="0" applyNumberFormat="1" applyFont="1" applyFill="1" applyBorder="1" applyAlignment="1">
      <alignment horizontal="left" vertical="top" wrapText="1"/>
    </xf>
    <xf numFmtId="2" fontId="2" fillId="0" borderId="1" xfId="0" applyNumberFormat="1" applyFont="1" applyBorder="1" applyAlignment="1">
      <alignment horizontal="left" vertical="top" wrapText="1"/>
    </xf>
    <xf numFmtId="0" fontId="19" fillId="0" borderId="0" xfId="0" applyFont="1" applyAlignment="1">
      <alignment vertical="center"/>
    </xf>
    <xf numFmtId="0" fontId="20" fillId="0" borderId="0" xfId="0" applyFont="1" applyAlignment="1">
      <alignment vertical="center"/>
    </xf>
    <xf numFmtId="49" fontId="5" fillId="0" borderId="1" xfId="0" applyNumberFormat="1" applyFont="1" applyBorder="1" applyAlignment="1">
      <alignment horizontal="center" vertical="top" wrapText="1"/>
    </xf>
    <xf numFmtId="165" fontId="2" fillId="0" borderId="1" xfId="4" applyNumberFormat="1" applyFont="1" applyFill="1" applyBorder="1" applyAlignment="1" applyProtection="1">
      <alignment horizontal="center" vertical="top" wrapText="1"/>
      <protection hidden="1"/>
    </xf>
    <xf numFmtId="164" fontId="2" fillId="0" borderId="1" xfId="0" applyNumberFormat="1" applyFont="1" applyBorder="1" applyAlignment="1">
      <alignment horizontal="center" vertical="top" wrapText="1"/>
    </xf>
    <xf numFmtId="49" fontId="5" fillId="0" borderId="1" xfId="0" applyNumberFormat="1" applyFont="1" applyFill="1" applyBorder="1" applyAlignment="1">
      <alignment horizontal="center" vertical="top" wrapText="1"/>
    </xf>
    <xf numFmtId="0" fontId="5" fillId="0" borderId="1" xfId="0" applyFont="1" applyBorder="1" applyAlignment="1">
      <alignment horizontal="center" vertical="top" wrapText="1"/>
    </xf>
    <xf numFmtId="49" fontId="2" fillId="0" borderId="1" xfId="4" applyNumberFormat="1" applyFont="1" applyFill="1" applyBorder="1" applyAlignment="1" applyProtection="1">
      <alignment horizontal="center" vertical="top" wrapText="1"/>
      <protection hidden="1"/>
    </xf>
    <xf numFmtId="0" fontId="2" fillId="0" borderId="1" xfId="3" applyNumberFormat="1" applyFont="1" applyFill="1" applyBorder="1" applyAlignment="1" applyProtection="1">
      <alignment horizontal="left" vertical="top" wrapText="1"/>
      <protection hidden="1"/>
    </xf>
    <xf numFmtId="0" fontId="2" fillId="0" borderId="1" xfId="3" applyNumberFormat="1" applyFont="1" applyFill="1" applyBorder="1" applyAlignment="1" applyProtection="1">
      <alignment horizontal="left" vertical="top" wrapText="1"/>
      <protection hidden="1"/>
    </xf>
    <xf numFmtId="0" fontId="2" fillId="3" borderId="1" xfId="1" applyFont="1" applyFill="1" applyBorder="1" applyAlignment="1" applyProtection="1">
      <alignment horizontal="left" vertical="top" wrapText="1"/>
      <protection hidden="1"/>
    </xf>
    <xf numFmtId="0" fontId="5" fillId="3" borderId="1" xfId="0" applyFont="1" applyFill="1" applyBorder="1" applyAlignment="1">
      <alignment horizontal="left" vertical="top" wrapText="1"/>
    </xf>
    <xf numFmtId="0" fontId="5" fillId="0" borderId="1" xfId="0" applyFont="1" applyBorder="1" applyAlignment="1">
      <alignment horizontal="center" vertical="top" wrapText="1"/>
    </xf>
    <xf numFmtId="49" fontId="5" fillId="0" borderId="1" xfId="0" applyNumberFormat="1" applyFont="1" applyBorder="1" applyAlignment="1">
      <alignment horizontal="center" vertical="top" wrapText="1"/>
    </xf>
    <xf numFmtId="164" fontId="2" fillId="0" borderId="1" xfId="0" applyNumberFormat="1" applyFont="1" applyBorder="1" applyAlignment="1">
      <alignment horizontal="center" vertical="top" wrapText="1"/>
    </xf>
    <xf numFmtId="0" fontId="2" fillId="0" borderId="1" xfId="0" applyFont="1" applyBorder="1" applyAlignment="1">
      <alignment horizontal="center" vertical="top" wrapText="1"/>
    </xf>
    <xf numFmtId="0" fontId="5" fillId="0" borderId="5" xfId="0" applyFont="1" applyBorder="1" applyAlignment="1">
      <alignment horizontal="left" vertical="top" wrapText="1"/>
    </xf>
    <xf numFmtId="0" fontId="2" fillId="0" borderId="5" xfId="3" applyNumberFormat="1" applyFont="1" applyFill="1" applyBorder="1" applyAlignment="1" applyProtection="1">
      <alignment horizontal="left" vertical="top" wrapText="1"/>
      <protection hidden="1"/>
    </xf>
    <xf numFmtId="0" fontId="2" fillId="0" borderId="5" xfId="0" applyFont="1" applyFill="1" applyBorder="1" applyAlignment="1" applyProtection="1">
      <alignment horizontal="left" vertical="top" wrapText="1"/>
      <protection hidden="1"/>
    </xf>
    <xf numFmtId="0" fontId="5" fillId="0" borderId="5" xfId="0" applyFont="1" applyBorder="1" applyAlignment="1">
      <alignment horizontal="center" vertical="top" wrapText="1"/>
    </xf>
    <xf numFmtId="0" fontId="2" fillId="0" borderId="1" xfId="3" applyNumberFormat="1" applyFont="1" applyFill="1" applyBorder="1" applyAlignment="1" applyProtection="1">
      <alignment horizontal="left" vertical="top" wrapText="1"/>
      <protection hidden="1"/>
    </xf>
    <xf numFmtId="2" fontId="5" fillId="0" borderId="5" xfId="0" applyNumberFormat="1" applyFont="1" applyBorder="1" applyAlignment="1">
      <alignment horizontal="left" vertical="top" wrapText="1"/>
    </xf>
    <xf numFmtId="0" fontId="5" fillId="0" borderId="1" xfId="0" applyFont="1" applyBorder="1" applyAlignment="1">
      <alignment horizontal="left" vertical="top" wrapText="1"/>
    </xf>
    <xf numFmtId="49" fontId="5" fillId="0" borderId="1" xfId="0" applyNumberFormat="1" applyFont="1" applyBorder="1" applyAlignment="1">
      <alignment horizontal="center" vertical="top" wrapText="1"/>
    </xf>
    <xf numFmtId="2" fontId="5" fillId="0" borderId="1" xfId="0" applyNumberFormat="1" applyFont="1" applyBorder="1" applyAlignment="1">
      <alignment horizontal="left" vertical="top" wrapText="1"/>
    </xf>
    <xf numFmtId="164" fontId="2" fillId="0" borderId="1" xfId="4" applyNumberFormat="1" applyFont="1" applyFill="1" applyBorder="1" applyAlignment="1" applyProtection="1">
      <alignment horizontal="right" vertical="top"/>
      <protection hidden="1"/>
    </xf>
    <xf numFmtId="164" fontId="2" fillId="0" borderId="1" xfId="6" applyNumberFormat="1" applyFont="1" applyFill="1" applyBorder="1" applyAlignment="1" applyProtection="1">
      <alignment vertical="top"/>
      <protection hidden="1"/>
    </xf>
    <xf numFmtId="2" fontId="5" fillId="0" borderId="1" xfId="0" applyNumberFormat="1" applyFont="1" applyBorder="1" applyAlignment="1">
      <alignment horizontal="left" vertical="top" wrapText="1"/>
    </xf>
    <xf numFmtId="0" fontId="5" fillId="0" borderId="1" xfId="0" applyFont="1" applyBorder="1" applyAlignment="1">
      <alignment horizontal="left" vertical="top" wrapText="1"/>
    </xf>
    <xf numFmtId="0" fontId="2" fillId="0" borderId="1" xfId="0" applyFont="1" applyBorder="1" applyAlignment="1">
      <alignment horizontal="left" vertical="top" wrapText="1"/>
    </xf>
    <xf numFmtId="0" fontId="2" fillId="0" borderId="1" xfId="3" applyNumberFormat="1" applyFont="1" applyFill="1" applyBorder="1" applyAlignment="1" applyProtection="1">
      <alignment horizontal="left" vertical="top" wrapText="1"/>
      <protection hidden="1"/>
    </xf>
    <xf numFmtId="0" fontId="2" fillId="0" borderId="5" xfId="0" applyFont="1" applyBorder="1" applyAlignment="1" applyProtection="1">
      <alignment vertical="top" wrapText="1"/>
      <protection hidden="1"/>
    </xf>
    <xf numFmtId="49" fontId="2" fillId="0" borderId="11" xfId="0" applyNumberFormat="1" applyFont="1" applyBorder="1" applyAlignment="1">
      <alignment horizontal="center" vertical="top" wrapText="1"/>
    </xf>
    <xf numFmtId="0" fontId="2" fillId="0" borderId="11" xfId="0" applyFont="1" applyBorder="1" applyAlignment="1">
      <alignment horizontal="left" vertical="top" wrapText="1"/>
    </xf>
    <xf numFmtId="2" fontId="2" fillId="0" borderId="1" xfId="0" applyNumberFormat="1" applyFont="1" applyFill="1" applyBorder="1" applyAlignment="1">
      <alignment horizontal="left" vertical="top" wrapText="1"/>
    </xf>
    <xf numFmtId="0" fontId="2" fillId="0" borderId="1" xfId="3" applyNumberFormat="1" applyFont="1" applyFill="1" applyBorder="1" applyAlignment="1" applyProtection="1">
      <alignment horizontal="left" vertical="top" wrapText="1"/>
      <protection hidden="1"/>
    </xf>
    <xf numFmtId="49" fontId="5" fillId="0" borderId="1" xfId="0" applyNumberFormat="1" applyFont="1" applyBorder="1" applyAlignment="1">
      <alignment horizontal="center" vertical="top" wrapText="1"/>
    </xf>
    <xf numFmtId="0" fontId="2" fillId="8" borderId="5" xfId="0" applyFont="1" applyFill="1" applyBorder="1" applyAlignment="1" applyProtection="1">
      <alignment horizontal="left" vertical="top" wrapText="1"/>
      <protection hidden="1"/>
    </xf>
    <xf numFmtId="2" fontId="5" fillId="0" borderId="1" xfId="0" applyNumberFormat="1" applyFont="1" applyBorder="1" applyAlignment="1">
      <alignment horizontal="left" vertical="top" wrapText="1"/>
    </xf>
    <xf numFmtId="0" fontId="5" fillId="0" borderId="1" xfId="0" applyFont="1" applyBorder="1" applyAlignment="1">
      <alignment horizontal="center" vertical="top" wrapText="1"/>
    </xf>
    <xf numFmtId="49" fontId="5" fillId="0" borderId="1" xfId="0" applyNumberFormat="1" applyFont="1" applyBorder="1" applyAlignment="1">
      <alignment horizontal="center" vertical="top" wrapText="1"/>
    </xf>
    <xf numFmtId="0" fontId="2" fillId="0" borderId="1" xfId="3" applyNumberFormat="1" applyFont="1" applyFill="1" applyBorder="1" applyAlignment="1" applyProtection="1">
      <alignment horizontal="left" vertical="top" wrapText="1"/>
      <protection hidden="1"/>
    </xf>
    <xf numFmtId="0" fontId="5" fillId="0" borderId="1" xfId="0" applyFont="1" applyBorder="1" applyAlignment="1">
      <alignment horizontal="left" vertical="top" wrapText="1"/>
    </xf>
    <xf numFmtId="0" fontId="5" fillId="0" borderId="1" xfId="0" applyFont="1" applyBorder="1" applyAlignment="1">
      <alignment horizontal="center" vertical="top" wrapText="1"/>
    </xf>
    <xf numFmtId="49" fontId="5" fillId="0" borderId="1" xfId="0" applyNumberFormat="1" applyFont="1" applyBorder="1" applyAlignment="1">
      <alignment horizontal="center" vertical="top" wrapText="1"/>
    </xf>
    <xf numFmtId="0" fontId="2" fillId="0" borderId="1" xfId="3" applyNumberFormat="1" applyFont="1" applyFill="1" applyBorder="1" applyAlignment="1" applyProtection="1">
      <alignment horizontal="left" vertical="top" wrapText="1"/>
      <protection hidden="1"/>
    </xf>
    <xf numFmtId="2" fontId="5" fillId="0" borderId="1" xfId="0" applyNumberFormat="1" applyFont="1" applyBorder="1" applyAlignment="1">
      <alignment horizontal="left" vertical="top" wrapText="1"/>
    </xf>
    <xf numFmtId="2" fontId="5" fillId="0" borderId="1" xfId="0" applyNumberFormat="1" applyFont="1" applyBorder="1" applyAlignment="1">
      <alignment horizontal="left" vertical="top" wrapText="1"/>
    </xf>
    <xf numFmtId="49" fontId="5" fillId="0" borderId="1" xfId="0" applyNumberFormat="1" applyFont="1" applyBorder="1" applyAlignment="1">
      <alignment horizontal="center" vertical="top" wrapText="1"/>
    </xf>
    <xf numFmtId="0" fontId="2" fillId="0" borderId="1" xfId="3" applyNumberFormat="1" applyFont="1" applyFill="1" applyBorder="1" applyAlignment="1" applyProtection="1">
      <alignment horizontal="left" vertical="top" wrapText="1"/>
      <protection hidden="1"/>
    </xf>
    <xf numFmtId="0" fontId="5" fillId="0" borderId="1" xfId="0" applyFont="1" applyBorder="1" applyAlignment="1">
      <alignment horizontal="center" vertical="top" wrapText="1"/>
    </xf>
    <xf numFmtId="0" fontId="2" fillId="0" borderId="5" xfId="0" applyFont="1" applyBorder="1" applyAlignment="1">
      <alignment horizontal="center" vertical="top" wrapText="1"/>
    </xf>
    <xf numFmtId="0" fontId="5" fillId="0" borderId="1" xfId="0" applyFont="1" applyBorder="1" applyAlignment="1">
      <alignment horizontal="center" vertical="top" wrapText="1"/>
    </xf>
    <xf numFmtId="49" fontId="5" fillId="0" borderId="1" xfId="0" applyNumberFormat="1" applyFont="1" applyBorder="1" applyAlignment="1">
      <alignment horizontal="center" vertical="top" wrapText="1"/>
    </xf>
    <xf numFmtId="0" fontId="2" fillId="0" borderId="1" xfId="3" applyNumberFormat="1" applyFont="1" applyFill="1" applyBorder="1" applyAlignment="1" applyProtection="1">
      <alignment horizontal="left" vertical="top" wrapText="1"/>
      <protection hidden="1"/>
    </xf>
    <xf numFmtId="49" fontId="5" fillId="0" borderId="5" xfId="0" applyNumberFormat="1" applyFont="1" applyBorder="1" applyAlignment="1">
      <alignment horizontal="center" vertical="top" wrapText="1"/>
    </xf>
    <xf numFmtId="49" fontId="5" fillId="0" borderId="4" xfId="0" applyNumberFormat="1" applyFont="1" applyBorder="1" applyAlignment="1">
      <alignment horizontal="center" vertical="top" wrapText="1"/>
    </xf>
    <xf numFmtId="0" fontId="5" fillId="0" borderId="5" xfId="0" applyFont="1" applyBorder="1" applyAlignment="1">
      <alignment horizontal="center" vertical="top" wrapText="1"/>
    </xf>
    <xf numFmtId="0" fontId="5" fillId="0" borderId="4" xfId="0" applyFont="1" applyBorder="1" applyAlignment="1">
      <alignment horizontal="center" vertical="top" wrapText="1"/>
    </xf>
    <xf numFmtId="49" fontId="2" fillId="0" borderId="5" xfId="0" applyNumberFormat="1" applyFont="1" applyFill="1" applyBorder="1" applyAlignment="1">
      <alignment horizontal="center" vertical="top" wrapText="1"/>
    </xf>
    <xf numFmtId="0" fontId="5" fillId="0" borderId="9" xfId="0" applyFont="1" applyBorder="1" applyAlignment="1">
      <alignment horizontal="center" vertical="top" wrapText="1"/>
    </xf>
    <xf numFmtId="49" fontId="5" fillId="0" borderId="9" xfId="0" applyNumberFormat="1" applyFont="1" applyBorder="1" applyAlignment="1">
      <alignment horizontal="center" vertical="top" wrapText="1"/>
    </xf>
    <xf numFmtId="0" fontId="2" fillId="0" borderId="5" xfId="3" applyNumberFormat="1" applyFont="1" applyFill="1" applyBorder="1" applyAlignment="1" applyProtection="1">
      <alignment vertical="top" wrapText="1"/>
      <protection hidden="1"/>
    </xf>
    <xf numFmtId="0" fontId="5" fillId="0" borderId="5" xfId="0" applyFont="1" applyFill="1" applyBorder="1" applyAlignment="1">
      <alignment horizontal="center" vertical="top" wrapText="1"/>
    </xf>
    <xf numFmtId="0" fontId="15" fillId="0" borderId="1" xfId="0" applyFont="1" applyBorder="1" applyAlignment="1">
      <alignment horizontal="center" vertical="top" wrapText="1"/>
    </xf>
    <xf numFmtId="164" fontId="2" fillId="0" borderId="1" xfId="0" applyNumberFormat="1" applyFont="1" applyBorder="1" applyAlignment="1" applyProtection="1">
      <alignment horizontal="center" vertical="top"/>
      <protection hidden="1"/>
    </xf>
    <xf numFmtId="49" fontId="15" fillId="0" borderId="2" xfId="0" applyNumberFormat="1" applyFont="1" applyBorder="1" applyAlignment="1">
      <alignment horizontal="center" vertical="top" wrapText="1"/>
    </xf>
    <xf numFmtId="49" fontId="2" fillId="8" borderId="2" xfId="0" applyNumberFormat="1" applyFont="1" applyFill="1" applyBorder="1" applyAlignment="1" applyProtection="1">
      <alignment horizontal="center" vertical="top" wrapText="1"/>
      <protection hidden="1"/>
    </xf>
    <xf numFmtId="165" fontId="2" fillId="0" borderId="2" xfId="0" applyNumberFormat="1" applyFont="1" applyBorder="1" applyAlignment="1" applyProtection="1">
      <alignment horizontal="center" vertical="top" wrapText="1"/>
      <protection hidden="1"/>
    </xf>
    <xf numFmtId="0" fontId="2" fillId="0" borderId="1" xfId="0" applyFont="1" applyBorder="1" applyAlignment="1">
      <alignment horizontal="center" vertical="top" wrapText="1"/>
    </xf>
    <xf numFmtId="0" fontId="3" fillId="0" borderId="1" xfId="0" applyFont="1" applyBorder="1" applyAlignment="1">
      <alignment horizontal="center" vertical="top" wrapText="1"/>
    </xf>
    <xf numFmtId="0" fontId="16" fillId="0" borderId="0" xfId="0" applyFont="1" applyAlignment="1">
      <alignment horizontal="left"/>
    </xf>
    <xf numFmtId="0" fontId="1" fillId="0" borderId="0" xfId="0" applyFont="1" applyAlignment="1">
      <alignment horizontal="center" vertical="top" wrapText="1"/>
    </xf>
    <xf numFmtId="0" fontId="2" fillId="0" borderId="7" xfId="0" applyFont="1" applyBorder="1" applyAlignment="1">
      <alignment horizontal="center" vertical="top" wrapText="1"/>
    </xf>
    <xf numFmtId="0" fontId="2" fillId="0" borderId="2" xfId="0" applyFont="1" applyBorder="1" applyAlignment="1">
      <alignment horizontal="center" vertical="top" wrapText="1"/>
    </xf>
    <xf numFmtId="166" fontId="10" fillId="0" borderId="7" xfId="0" applyNumberFormat="1" applyFont="1" applyFill="1" applyBorder="1" applyAlignment="1">
      <alignment horizontal="left" vertical="top" wrapText="1"/>
    </xf>
    <xf numFmtId="166" fontId="10" fillId="0" borderId="2" xfId="0" applyNumberFormat="1" applyFont="1" applyFill="1" applyBorder="1" applyAlignment="1">
      <alignment horizontal="left" vertical="top" wrapText="1"/>
    </xf>
    <xf numFmtId="0" fontId="1" fillId="4" borderId="7" xfId="0" applyNumberFormat="1" applyFont="1" applyFill="1" applyBorder="1" applyAlignment="1">
      <alignment horizontal="left" vertical="top" wrapText="1"/>
    </xf>
    <xf numFmtId="0" fontId="1" fillId="4" borderId="6" xfId="0" applyNumberFormat="1" applyFont="1" applyFill="1" applyBorder="1" applyAlignment="1">
      <alignment horizontal="left" vertical="top" wrapText="1"/>
    </xf>
    <xf numFmtId="0" fontId="1" fillId="4" borderId="2" xfId="0" applyNumberFormat="1" applyFont="1" applyFill="1" applyBorder="1" applyAlignment="1">
      <alignment horizontal="left" vertical="top" wrapText="1"/>
    </xf>
    <xf numFmtId="0" fontId="10" fillId="2" borderId="7" xfId="0" applyFont="1" applyFill="1" applyBorder="1" applyAlignment="1">
      <alignment horizontal="left" vertical="top" wrapText="1"/>
    </xf>
    <xf numFmtId="0" fontId="10" fillId="2" borderId="6" xfId="0" applyFont="1" applyFill="1" applyBorder="1" applyAlignment="1">
      <alignment horizontal="left" vertical="top" wrapText="1"/>
    </xf>
    <xf numFmtId="0" fontId="10" fillId="2" borderId="2" xfId="0" applyFont="1" applyFill="1" applyBorder="1" applyAlignment="1">
      <alignment horizontal="left" vertical="top" wrapText="1"/>
    </xf>
    <xf numFmtId="0" fontId="10" fillId="0" borderId="7" xfId="3" applyNumberFormat="1" applyFont="1" applyFill="1" applyBorder="1" applyAlignment="1" applyProtection="1">
      <alignment horizontal="left" vertical="top" wrapText="1"/>
      <protection hidden="1"/>
    </xf>
    <xf numFmtId="0" fontId="10" fillId="0" borderId="6" xfId="3" applyNumberFormat="1" applyFont="1" applyFill="1" applyBorder="1" applyAlignment="1" applyProtection="1">
      <alignment horizontal="left" vertical="top" wrapText="1"/>
      <protection hidden="1"/>
    </xf>
    <xf numFmtId="0" fontId="10" fillId="0" borderId="2" xfId="3" applyNumberFormat="1" applyFont="1" applyFill="1" applyBorder="1" applyAlignment="1" applyProtection="1">
      <alignment horizontal="left" vertical="top" wrapText="1"/>
      <protection hidden="1"/>
    </xf>
    <xf numFmtId="0" fontId="5" fillId="0" borderId="5" xfId="0" applyFont="1" applyBorder="1" applyAlignment="1">
      <alignment horizontal="center" vertical="top" wrapText="1"/>
    </xf>
    <xf numFmtId="0" fontId="5" fillId="0" borderId="4" xfId="0" applyFont="1" applyBorder="1" applyAlignment="1">
      <alignment horizontal="center" vertical="top" wrapText="1"/>
    </xf>
    <xf numFmtId="0" fontId="5" fillId="3" borderId="5" xfId="0" applyFont="1" applyFill="1" applyBorder="1" applyAlignment="1">
      <alignment horizontal="left" vertical="top" wrapText="1"/>
    </xf>
    <xf numFmtId="0" fontId="5" fillId="3" borderId="9" xfId="0" applyFont="1" applyFill="1" applyBorder="1" applyAlignment="1">
      <alignment horizontal="left" vertical="top" wrapText="1"/>
    </xf>
    <xf numFmtId="0" fontId="5" fillId="3" borderId="4" xfId="0" applyFont="1" applyFill="1" applyBorder="1" applyAlignment="1">
      <alignment horizontal="left" vertical="top" wrapText="1"/>
    </xf>
    <xf numFmtId="0" fontId="1" fillId="4" borderId="7" xfId="0" applyFont="1" applyFill="1" applyBorder="1" applyAlignment="1">
      <alignment horizontal="left" vertical="top" wrapText="1"/>
    </xf>
    <xf numFmtId="0" fontId="1" fillId="4" borderId="6" xfId="0" applyFont="1" applyFill="1" applyBorder="1" applyAlignment="1">
      <alignment horizontal="left" vertical="top" wrapText="1"/>
    </xf>
    <xf numFmtId="0" fontId="1" fillId="4" borderId="2" xfId="0" applyFont="1" applyFill="1" applyBorder="1" applyAlignment="1">
      <alignment horizontal="left" vertical="top" wrapText="1"/>
    </xf>
    <xf numFmtId="165" fontId="2" fillId="0" borderId="1" xfId="4" applyNumberFormat="1" applyFont="1" applyFill="1" applyBorder="1" applyAlignment="1" applyProtection="1">
      <alignment horizontal="center" vertical="top" wrapText="1"/>
      <protection hidden="1"/>
    </xf>
    <xf numFmtId="0" fontId="10" fillId="0" borderId="1" xfId="0" applyNumberFormat="1" applyFont="1" applyFill="1" applyBorder="1" applyAlignment="1">
      <alignment horizontal="left" vertical="top" wrapText="1"/>
    </xf>
    <xf numFmtId="0" fontId="2" fillId="0" borderId="5" xfId="0" applyFont="1" applyBorder="1" applyAlignment="1">
      <alignment horizontal="center" vertical="top" wrapText="1"/>
    </xf>
    <xf numFmtId="0" fontId="2" fillId="0" borderId="4" xfId="0" applyFont="1" applyBorder="1" applyAlignment="1">
      <alignment horizontal="center" vertical="top" wrapText="1"/>
    </xf>
    <xf numFmtId="0" fontId="5" fillId="0" borderId="5" xfId="0" applyFont="1" applyBorder="1" applyAlignment="1">
      <alignment horizontal="left" vertical="top" wrapText="1"/>
    </xf>
    <xf numFmtId="0" fontId="5" fillId="0" borderId="9" xfId="0" applyFont="1" applyBorder="1" applyAlignment="1">
      <alignment horizontal="left" vertical="top" wrapText="1"/>
    </xf>
    <xf numFmtId="0" fontId="2" fillId="0" borderId="5" xfId="0" applyFont="1" applyFill="1" applyBorder="1" applyAlignment="1">
      <alignment horizontal="center" vertical="top" wrapText="1"/>
    </xf>
    <xf numFmtId="0" fontId="2" fillId="0" borderId="9" xfId="0" applyFont="1" applyFill="1" applyBorder="1" applyAlignment="1">
      <alignment horizontal="center" vertical="top" wrapText="1"/>
    </xf>
    <xf numFmtId="0" fontId="2" fillId="0" borderId="4" xfId="0" applyFont="1" applyFill="1" applyBorder="1" applyAlignment="1">
      <alignment horizontal="center" vertical="top" wrapText="1"/>
    </xf>
    <xf numFmtId="0" fontId="2" fillId="0" borderId="5" xfId="0" applyFont="1" applyFill="1" applyBorder="1" applyAlignment="1">
      <alignment horizontal="left" vertical="top" wrapText="1"/>
    </xf>
    <xf numFmtId="0" fontId="2" fillId="0" borderId="9" xfId="0" applyFont="1" applyFill="1" applyBorder="1" applyAlignment="1">
      <alignment horizontal="left" vertical="top" wrapText="1"/>
    </xf>
    <xf numFmtId="0" fontId="2" fillId="0" borderId="4" xfId="0" applyFont="1" applyFill="1" applyBorder="1" applyAlignment="1">
      <alignment horizontal="left" vertical="top" wrapText="1"/>
    </xf>
    <xf numFmtId="0" fontId="2" fillId="0" borderId="5" xfId="0" applyFont="1" applyFill="1" applyBorder="1" applyAlignment="1" applyProtection="1">
      <alignment horizontal="left" vertical="top" wrapText="1"/>
      <protection hidden="1"/>
    </xf>
    <xf numFmtId="0" fontId="2" fillId="0" borderId="9" xfId="0" applyFont="1" applyFill="1" applyBorder="1" applyAlignment="1" applyProtection="1">
      <alignment horizontal="left" vertical="top" wrapText="1"/>
      <protection hidden="1"/>
    </xf>
    <xf numFmtId="0" fontId="2" fillId="0" borderId="4" xfId="0" applyFont="1" applyFill="1" applyBorder="1" applyAlignment="1" applyProtection="1">
      <alignment horizontal="left" vertical="top" wrapText="1"/>
      <protection hidden="1"/>
    </xf>
    <xf numFmtId="0" fontId="5" fillId="0" borderId="5" xfId="0" applyFont="1" applyFill="1" applyBorder="1" applyAlignment="1">
      <alignment horizontal="left" vertical="top" wrapText="1"/>
    </xf>
    <xf numFmtId="0" fontId="5" fillId="0" borderId="9" xfId="0" applyFont="1" applyFill="1" applyBorder="1" applyAlignment="1">
      <alignment horizontal="left" vertical="top" wrapText="1"/>
    </xf>
    <xf numFmtId="0" fontId="5" fillId="0" borderId="4" xfId="0" applyFont="1" applyFill="1" applyBorder="1" applyAlignment="1">
      <alignment horizontal="left" vertical="top" wrapText="1"/>
    </xf>
    <xf numFmtId="0" fontId="5" fillId="0" borderId="4" xfId="0" applyFont="1" applyBorder="1" applyAlignment="1">
      <alignment horizontal="left" vertical="top" wrapText="1"/>
    </xf>
    <xf numFmtId="0" fontId="2" fillId="3" borderId="5" xfId="1" applyFont="1" applyFill="1" applyBorder="1" applyAlignment="1" applyProtection="1">
      <alignment horizontal="left" vertical="top" wrapText="1"/>
      <protection hidden="1"/>
    </xf>
    <xf numFmtId="0" fontId="2" fillId="3" borderId="9" xfId="1" applyFont="1" applyFill="1" applyBorder="1" applyAlignment="1" applyProtection="1">
      <alignment horizontal="left" vertical="top" wrapText="1"/>
      <protection hidden="1"/>
    </xf>
    <xf numFmtId="0" fontId="2" fillId="3" borderId="4" xfId="1" applyFont="1" applyFill="1" applyBorder="1" applyAlignment="1" applyProtection="1">
      <alignment horizontal="left" vertical="top" wrapText="1"/>
      <protection hidden="1"/>
    </xf>
    <xf numFmtId="0" fontId="2" fillId="0" borderId="5" xfId="0" applyFont="1" applyBorder="1" applyAlignment="1" applyProtection="1">
      <alignment horizontal="left" vertical="top" wrapText="1"/>
      <protection hidden="1"/>
    </xf>
    <xf numFmtId="0" fontId="2" fillId="0" borderId="9" xfId="0" applyFont="1" applyBorder="1" applyAlignment="1" applyProtection="1">
      <alignment horizontal="left" vertical="top" wrapText="1"/>
      <protection hidden="1"/>
    </xf>
    <xf numFmtId="0" fontId="15" fillId="0" borderId="5" xfId="0" applyFont="1" applyBorder="1" applyAlignment="1">
      <alignment horizontal="left" vertical="top" wrapText="1"/>
    </xf>
    <xf numFmtId="0" fontId="15" fillId="0" borderId="9" xfId="0" applyFont="1" applyBorder="1" applyAlignment="1">
      <alignment horizontal="left" vertical="top" wrapText="1"/>
    </xf>
    <xf numFmtId="0" fontId="15" fillId="0" borderId="4" xfId="0" applyFont="1" applyBorder="1" applyAlignment="1">
      <alignment horizontal="left" vertical="top" wrapText="1"/>
    </xf>
    <xf numFmtId="2" fontId="5" fillId="0" borderId="1" xfId="0" applyNumberFormat="1" applyFont="1" applyBorder="1" applyAlignment="1">
      <alignment horizontal="left" vertical="top" wrapText="1"/>
    </xf>
    <xf numFmtId="0" fontId="5" fillId="0" borderId="1" xfId="0" applyFont="1" applyBorder="1" applyAlignment="1">
      <alignment horizontal="left" vertical="top" wrapText="1"/>
    </xf>
    <xf numFmtId="2" fontId="5" fillId="0" borderId="5" xfId="0" applyNumberFormat="1" applyFont="1" applyBorder="1" applyAlignment="1">
      <alignment horizontal="left" vertical="top" wrapText="1"/>
    </xf>
    <xf numFmtId="2" fontId="5" fillId="0" borderId="4" xfId="0" applyNumberFormat="1" applyFont="1" applyBorder="1" applyAlignment="1">
      <alignment horizontal="left" vertical="top" wrapText="1"/>
    </xf>
    <xf numFmtId="0" fontId="2" fillId="0" borderId="5" xfId="0" applyFont="1" applyBorder="1" applyAlignment="1">
      <alignment horizontal="left" vertical="top" wrapText="1"/>
    </xf>
    <xf numFmtId="0" fontId="2" fillId="0" borderId="4" xfId="0" applyFont="1" applyBorder="1" applyAlignment="1">
      <alignment horizontal="left" vertical="top" wrapText="1"/>
    </xf>
    <xf numFmtId="0" fontId="2" fillId="0" borderId="5" xfId="3" applyNumberFormat="1" applyFont="1" applyFill="1" applyBorder="1" applyAlignment="1" applyProtection="1">
      <alignment horizontal="left" vertical="top" wrapText="1"/>
      <protection hidden="1"/>
    </xf>
    <xf numFmtId="0" fontId="2" fillId="0" borderId="4" xfId="3" applyNumberFormat="1" applyFont="1" applyFill="1" applyBorder="1" applyAlignment="1" applyProtection="1">
      <alignment horizontal="left" vertical="top" wrapText="1"/>
      <protection hidden="1"/>
    </xf>
    <xf numFmtId="2" fontId="15" fillId="0" borderId="5" xfId="0" applyNumberFormat="1" applyFont="1" applyBorder="1" applyAlignment="1">
      <alignment horizontal="left" vertical="top" wrapText="1"/>
    </xf>
    <xf numFmtId="2" fontId="15" fillId="0" borderId="4" xfId="0" applyNumberFormat="1" applyFont="1" applyBorder="1" applyAlignment="1">
      <alignment horizontal="left" vertical="top" wrapText="1"/>
    </xf>
    <xf numFmtId="0" fontId="2" fillId="0" borderId="4" xfId="0" applyFont="1" applyBorder="1" applyAlignment="1" applyProtection="1">
      <alignment horizontal="left" vertical="top" wrapText="1"/>
      <protection hidden="1"/>
    </xf>
    <xf numFmtId="49" fontId="5" fillId="0" borderId="1" xfId="0" applyNumberFormat="1" applyFont="1" applyBorder="1" applyAlignment="1">
      <alignment horizontal="center" vertical="top" wrapText="1"/>
    </xf>
    <xf numFmtId="49" fontId="5" fillId="0" borderId="1" xfId="0" applyNumberFormat="1" applyFont="1" applyFill="1" applyBorder="1" applyAlignment="1">
      <alignment horizontal="center" vertical="top" wrapText="1"/>
    </xf>
    <xf numFmtId="49" fontId="2" fillId="0" borderId="1" xfId="4" applyNumberFormat="1" applyFont="1" applyFill="1" applyBorder="1" applyAlignment="1" applyProtection="1">
      <alignment horizontal="center" vertical="top" wrapText="1"/>
      <protection hidden="1"/>
    </xf>
    <xf numFmtId="0" fontId="2" fillId="0" borderId="1" xfId="3" applyNumberFormat="1" applyFont="1" applyFill="1" applyBorder="1" applyAlignment="1" applyProtection="1">
      <alignment horizontal="left" vertical="top" wrapText="1"/>
      <protection hidden="1"/>
    </xf>
    <xf numFmtId="2" fontId="5" fillId="0" borderId="9" xfId="0" applyNumberFormat="1" applyFont="1" applyBorder="1" applyAlignment="1">
      <alignment horizontal="left" vertical="top" wrapText="1"/>
    </xf>
    <xf numFmtId="164" fontId="2" fillId="0" borderId="5" xfId="0" applyNumberFormat="1" applyFont="1" applyFill="1" applyBorder="1" applyAlignment="1">
      <alignment horizontal="center" vertical="top" wrapText="1"/>
    </xf>
    <xf numFmtId="164" fontId="2" fillId="0" borderId="9" xfId="0" applyNumberFormat="1" applyFont="1" applyFill="1" applyBorder="1" applyAlignment="1">
      <alignment horizontal="center" vertical="top" wrapText="1"/>
    </xf>
    <xf numFmtId="164" fontId="2" fillId="0" borderId="4" xfId="0" applyNumberFormat="1" applyFont="1" applyFill="1" applyBorder="1" applyAlignment="1">
      <alignment horizontal="center" vertical="top" wrapText="1"/>
    </xf>
    <xf numFmtId="164" fontId="2" fillId="0" borderId="1" xfId="0" applyNumberFormat="1" applyFont="1" applyBorder="1" applyAlignment="1">
      <alignment horizontal="center" vertical="top" wrapText="1"/>
    </xf>
    <xf numFmtId="0" fontId="0" fillId="0" borderId="6" xfId="0" applyBorder="1"/>
    <xf numFmtId="0" fontId="0" fillId="0" borderId="2" xfId="0" applyBorder="1"/>
    <xf numFmtId="0" fontId="17" fillId="0" borderId="10" xfId="0" applyFont="1" applyBorder="1"/>
    <xf numFmtId="0" fontId="17" fillId="0" borderId="10" xfId="0" applyFont="1" applyBorder="1" applyAlignment="1">
      <alignment horizontal="justify" wrapText="1"/>
    </xf>
    <xf numFmtId="166" fontId="10" fillId="0" borderId="1" xfId="0" applyNumberFormat="1" applyFont="1" applyFill="1" applyBorder="1" applyAlignment="1">
      <alignment horizontal="left" vertical="top" wrapText="1"/>
    </xf>
    <xf numFmtId="0" fontId="10" fillId="0" borderId="7" xfId="0" applyFont="1" applyFill="1" applyBorder="1" applyAlignment="1">
      <alignment horizontal="left" vertical="top" wrapText="1"/>
    </xf>
    <xf numFmtId="0" fontId="10" fillId="0" borderId="6" xfId="0" applyFont="1" applyFill="1" applyBorder="1" applyAlignment="1">
      <alignment horizontal="left" vertical="top" wrapText="1"/>
    </xf>
    <xf numFmtId="0" fontId="10" fillId="0" borderId="2" xfId="0" applyFont="1" applyFill="1" applyBorder="1" applyAlignment="1">
      <alignment horizontal="left" vertical="top" wrapText="1"/>
    </xf>
    <xf numFmtId="0" fontId="5" fillId="6" borderId="5" xfId="0" applyFont="1" applyFill="1" applyBorder="1" applyAlignment="1">
      <alignment horizontal="left" vertical="top" wrapText="1"/>
    </xf>
    <xf numFmtId="0" fontId="5" fillId="6" borderId="4" xfId="0" applyFont="1" applyFill="1" applyBorder="1" applyAlignment="1">
      <alignment horizontal="left" vertical="top" wrapText="1"/>
    </xf>
    <xf numFmtId="0" fontId="2" fillId="6" borderId="5" xfId="3" applyNumberFormat="1" applyFont="1" applyFill="1" applyBorder="1" applyAlignment="1" applyProtection="1">
      <alignment horizontal="left" vertical="top" wrapText="1"/>
      <protection hidden="1"/>
    </xf>
    <xf numFmtId="0" fontId="2" fillId="6" borderId="4" xfId="3" applyNumberFormat="1" applyFont="1" applyFill="1" applyBorder="1" applyAlignment="1" applyProtection="1">
      <alignment horizontal="left" vertical="top" wrapText="1"/>
      <protection hidden="1"/>
    </xf>
    <xf numFmtId="2" fontId="5" fillId="6" borderId="5" xfId="0" applyNumberFormat="1" applyFont="1" applyFill="1" applyBorder="1" applyAlignment="1">
      <alignment horizontal="left" vertical="top" wrapText="1"/>
    </xf>
    <xf numFmtId="2" fontId="5" fillId="6" borderId="4" xfId="0" applyNumberFormat="1" applyFont="1" applyFill="1" applyBorder="1" applyAlignment="1">
      <alignment horizontal="left" vertical="top" wrapText="1"/>
    </xf>
    <xf numFmtId="0" fontId="12" fillId="2" borderId="7" xfId="0" applyFont="1" applyFill="1" applyBorder="1" applyAlignment="1">
      <alignment horizontal="left" vertical="top" wrapText="1"/>
    </xf>
    <xf numFmtId="0" fontId="12" fillId="2" borderId="6" xfId="0" applyFont="1" applyFill="1" applyBorder="1" applyAlignment="1">
      <alignment horizontal="left" vertical="top" wrapText="1"/>
    </xf>
    <xf numFmtId="0" fontId="12" fillId="2" borderId="2" xfId="0" applyFont="1" applyFill="1" applyBorder="1" applyAlignment="1">
      <alignment horizontal="left" vertical="top" wrapText="1"/>
    </xf>
    <xf numFmtId="0" fontId="10" fillId="5" borderId="1" xfId="0" applyFont="1" applyFill="1" applyBorder="1" applyAlignment="1">
      <alignment horizontal="left" vertical="top" wrapText="1"/>
    </xf>
    <xf numFmtId="0" fontId="2" fillId="0" borderId="5" xfId="0" applyNumberFormat="1" applyFont="1" applyBorder="1" applyAlignment="1">
      <alignment horizontal="left" vertical="top" wrapText="1"/>
    </xf>
    <xf numFmtId="0" fontId="2" fillId="0" borderId="9" xfId="0" applyNumberFormat="1" applyFont="1" applyBorder="1" applyAlignment="1">
      <alignment horizontal="left" vertical="top" wrapText="1"/>
    </xf>
    <xf numFmtId="0" fontId="2" fillId="0" borderId="4" xfId="0" applyNumberFormat="1" applyFont="1" applyBorder="1" applyAlignment="1">
      <alignment horizontal="left" vertical="top" wrapText="1"/>
    </xf>
    <xf numFmtId="0" fontId="2" fillId="0" borderId="9" xfId="0" applyFont="1" applyBorder="1" applyAlignment="1">
      <alignment horizontal="center" vertical="top" wrapText="1"/>
    </xf>
    <xf numFmtId="0" fontId="2" fillId="0" borderId="1" xfId="0" applyFont="1" applyBorder="1" applyAlignment="1">
      <alignment horizontal="left" vertical="top" wrapText="1"/>
    </xf>
    <xf numFmtId="0" fontId="2" fillId="0" borderId="9" xfId="3" applyNumberFormat="1" applyFont="1" applyFill="1" applyBorder="1" applyAlignment="1" applyProtection="1">
      <alignment horizontal="left" vertical="top" wrapText="1"/>
      <protection hidden="1"/>
    </xf>
    <xf numFmtId="0" fontId="2" fillId="3" borderId="5" xfId="0" applyFont="1" applyFill="1" applyBorder="1" applyAlignment="1" applyProtection="1">
      <alignment horizontal="left" vertical="top" wrapText="1"/>
      <protection hidden="1"/>
    </xf>
    <xf numFmtId="0" fontId="2" fillId="3" borderId="9" xfId="0" applyFont="1" applyFill="1" applyBorder="1" applyAlignment="1" applyProtection="1">
      <alignment horizontal="left" vertical="top" wrapText="1"/>
      <protection hidden="1"/>
    </xf>
    <xf numFmtId="0" fontId="2" fillId="3" borderId="4" xfId="0" applyFont="1" applyFill="1" applyBorder="1" applyAlignment="1" applyProtection="1">
      <alignment horizontal="left" vertical="top" wrapText="1"/>
      <protection hidden="1"/>
    </xf>
    <xf numFmtId="2" fontId="5" fillId="0" borderId="5" xfId="0" applyNumberFormat="1" applyFont="1" applyFill="1" applyBorder="1" applyAlignment="1">
      <alignment horizontal="left" vertical="top" wrapText="1"/>
    </xf>
    <xf numFmtId="2" fontId="5" fillId="0" borderId="4" xfId="0" applyNumberFormat="1" applyFont="1" applyFill="1" applyBorder="1" applyAlignment="1">
      <alignment horizontal="left" vertical="top" wrapText="1"/>
    </xf>
    <xf numFmtId="0" fontId="2" fillId="0" borderId="5" xfId="0" applyFont="1" applyBorder="1" applyAlignment="1">
      <alignment vertical="top" wrapText="1"/>
    </xf>
    <xf numFmtId="0" fontId="2" fillId="0" borderId="4" xfId="0" applyFont="1" applyBorder="1" applyAlignment="1">
      <alignment vertical="top" wrapText="1"/>
    </xf>
    <xf numFmtId="49" fontId="5" fillId="0" borderId="5" xfId="0" applyNumberFormat="1" applyFont="1" applyBorder="1" applyAlignment="1">
      <alignment horizontal="center" vertical="top" wrapText="1"/>
    </xf>
    <xf numFmtId="49" fontId="5" fillId="0" borderId="9" xfId="0" applyNumberFormat="1" applyFont="1" applyBorder="1" applyAlignment="1">
      <alignment horizontal="center" vertical="top" wrapText="1"/>
    </xf>
    <xf numFmtId="49" fontId="5" fillId="0" borderId="4" xfId="0" applyNumberFormat="1" applyFont="1" applyBorder="1" applyAlignment="1">
      <alignment horizontal="center" vertical="top" wrapText="1"/>
    </xf>
    <xf numFmtId="0" fontId="0" fillId="0" borderId="1" xfId="0" applyBorder="1"/>
    <xf numFmtId="2" fontId="15" fillId="0" borderId="9" xfId="0" applyNumberFormat="1" applyFont="1" applyBorder="1" applyAlignment="1">
      <alignment horizontal="left" vertical="top" wrapText="1"/>
    </xf>
    <xf numFmtId="0" fontId="2" fillId="0" borderId="5" xfId="3" applyNumberFormat="1" applyFont="1" applyFill="1" applyBorder="1" applyAlignment="1" applyProtection="1">
      <alignment horizontal="center" vertical="top" wrapText="1"/>
      <protection hidden="1"/>
    </xf>
    <xf numFmtId="0" fontId="2" fillId="0" borderId="4" xfId="3" applyNumberFormat="1" applyFont="1" applyFill="1" applyBorder="1" applyAlignment="1" applyProtection="1">
      <alignment horizontal="center" vertical="top" wrapText="1"/>
      <protection hidden="1"/>
    </xf>
    <xf numFmtId="49" fontId="5" fillId="0" borderId="5" xfId="0" applyNumberFormat="1" applyFont="1" applyFill="1" applyBorder="1" applyAlignment="1">
      <alignment horizontal="center" vertical="top" wrapText="1"/>
    </xf>
    <xf numFmtId="49" fontId="5" fillId="0" borderId="4" xfId="0" applyNumberFormat="1" applyFont="1" applyFill="1" applyBorder="1" applyAlignment="1">
      <alignment horizontal="center" vertical="top" wrapText="1"/>
    </xf>
    <xf numFmtId="49" fontId="15" fillId="0" borderId="7" xfId="0" applyNumberFormat="1" applyFont="1" applyFill="1" applyBorder="1" applyAlignment="1">
      <alignment horizontal="center" vertical="top" wrapText="1"/>
    </xf>
    <xf numFmtId="49" fontId="15" fillId="0" borderId="6" xfId="0" applyNumberFormat="1" applyFont="1" applyFill="1" applyBorder="1" applyAlignment="1">
      <alignment horizontal="center" vertical="top" wrapText="1"/>
    </xf>
    <xf numFmtId="49" fontId="15" fillId="0" borderId="2" xfId="0" applyNumberFormat="1" applyFont="1" applyFill="1" applyBorder="1" applyAlignment="1">
      <alignment horizontal="center" vertical="top" wrapText="1"/>
    </xf>
    <xf numFmtId="0" fontId="2" fillId="0" borderId="5" xfId="3" applyNumberFormat="1" applyFont="1" applyFill="1" applyBorder="1" applyAlignment="1" applyProtection="1">
      <alignment vertical="top" wrapText="1"/>
      <protection hidden="1"/>
    </xf>
    <xf numFmtId="0" fontId="2" fillId="0" borderId="9" xfId="3" applyNumberFormat="1" applyFont="1" applyFill="1" applyBorder="1" applyAlignment="1" applyProtection="1">
      <alignment vertical="top" wrapText="1"/>
      <protection hidden="1"/>
    </xf>
    <xf numFmtId="0" fontId="2" fillId="0" borderId="4" xfId="3" applyNumberFormat="1" applyFont="1" applyFill="1" applyBorder="1" applyAlignment="1" applyProtection="1">
      <alignment vertical="top" wrapText="1"/>
      <protection hidden="1"/>
    </xf>
    <xf numFmtId="0" fontId="2" fillId="0" borderId="5" xfId="4" applyNumberFormat="1" applyFont="1" applyFill="1" applyBorder="1" applyAlignment="1" applyProtection="1">
      <alignment horizontal="left" vertical="top" wrapText="1"/>
      <protection hidden="1"/>
    </xf>
    <xf numFmtId="0" fontId="0" fillId="0" borderId="9" xfId="0" applyBorder="1"/>
    <xf numFmtId="0" fontId="5" fillId="0" borderId="9" xfId="0" applyFont="1" applyBorder="1" applyAlignment="1">
      <alignment horizontal="center" vertical="top" wrapText="1"/>
    </xf>
    <xf numFmtId="0" fontId="2" fillId="8" borderId="5" xfId="0" applyFont="1" applyFill="1" applyBorder="1" applyAlignment="1" applyProtection="1">
      <alignment horizontal="left" vertical="top" wrapText="1"/>
      <protection hidden="1"/>
    </xf>
    <xf numFmtId="0" fontId="2" fillId="8" borderId="4" xfId="0" applyFont="1" applyFill="1" applyBorder="1" applyAlignment="1" applyProtection="1">
      <alignment horizontal="left" vertical="top" wrapText="1"/>
      <protection hidden="1"/>
    </xf>
    <xf numFmtId="2" fontId="5" fillId="0" borderId="9" xfId="0" applyNumberFormat="1" applyFont="1" applyFill="1" applyBorder="1" applyAlignment="1">
      <alignment horizontal="left" vertical="top" wrapText="1"/>
    </xf>
    <xf numFmtId="0" fontId="2" fillId="0" borderId="5" xfId="0" applyFont="1" applyFill="1" applyBorder="1" applyAlignment="1" applyProtection="1">
      <alignment horizontal="center" vertical="top" wrapText="1"/>
      <protection hidden="1"/>
    </xf>
    <xf numFmtId="0" fontId="2" fillId="0" borderId="4" xfId="0" applyFont="1" applyFill="1" applyBorder="1" applyAlignment="1" applyProtection="1">
      <alignment horizontal="center" vertical="top" wrapText="1"/>
      <protection hidden="1"/>
    </xf>
    <xf numFmtId="0" fontId="10" fillId="0" borderId="1" xfId="0" applyNumberFormat="1" applyFont="1" applyBorder="1" applyAlignment="1">
      <alignment horizontal="left" vertical="top" wrapText="1"/>
    </xf>
    <xf numFmtId="167" fontId="10" fillId="0" borderId="7" xfId="3" applyNumberFormat="1" applyFont="1" applyFill="1" applyBorder="1" applyAlignment="1" applyProtection="1">
      <alignment horizontal="left" vertical="top"/>
      <protection hidden="1"/>
    </xf>
    <xf numFmtId="167" fontId="10" fillId="0" borderId="2" xfId="3" applyNumberFormat="1" applyFont="1" applyFill="1" applyBorder="1" applyAlignment="1" applyProtection="1">
      <alignment horizontal="left" vertical="top"/>
      <protection hidden="1"/>
    </xf>
    <xf numFmtId="2" fontId="5" fillId="3" borderId="5" xfId="0" applyNumberFormat="1" applyFont="1" applyFill="1" applyBorder="1" applyAlignment="1">
      <alignment horizontal="left" vertical="top" wrapText="1"/>
    </xf>
    <xf numFmtId="2" fontId="5" fillId="3" borderId="4" xfId="0" applyNumberFormat="1" applyFont="1" applyFill="1" applyBorder="1" applyAlignment="1">
      <alignment horizontal="left" vertical="top" wrapText="1"/>
    </xf>
    <xf numFmtId="49" fontId="2" fillId="0" borderId="5" xfId="0" applyNumberFormat="1" applyFont="1" applyFill="1" applyBorder="1" applyAlignment="1">
      <alignment horizontal="center" vertical="top" wrapText="1"/>
    </xf>
    <xf numFmtId="49" fontId="2" fillId="0" borderId="4" xfId="0" applyNumberFormat="1" applyFont="1" applyFill="1" applyBorder="1" applyAlignment="1">
      <alignment horizontal="center" vertical="top" wrapText="1"/>
    </xf>
    <xf numFmtId="166" fontId="10" fillId="0" borderId="8" xfId="0" applyNumberFormat="1" applyFont="1" applyFill="1" applyBorder="1" applyAlignment="1">
      <alignment horizontal="left" vertical="top" wrapText="1"/>
    </xf>
    <xf numFmtId="166" fontId="10" fillId="0" borderId="11" xfId="0" applyNumberFormat="1" applyFont="1" applyFill="1" applyBorder="1" applyAlignment="1">
      <alignment horizontal="left" vertical="top" wrapText="1"/>
    </xf>
    <xf numFmtId="0" fontId="12" fillId="4" borderId="7" xfId="0" applyFont="1" applyFill="1" applyBorder="1" applyAlignment="1">
      <alignment horizontal="left" vertical="top" wrapText="1"/>
    </xf>
    <xf numFmtId="0" fontId="12" fillId="4" borderId="6" xfId="0" applyFont="1" applyFill="1" applyBorder="1" applyAlignment="1">
      <alignment horizontal="left" vertical="top" wrapText="1"/>
    </xf>
    <xf numFmtId="0" fontId="12" fillId="4" borderId="2" xfId="0" applyFont="1" applyFill="1" applyBorder="1" applyAlignment="1">
      <alignment horizontal="left" vertical="top" wrapText="1"/>
    </xf>
    <xf numFmtId="0" fontId="2" fillId="0" borderId="5" xfId="1" applyFont="1" applyFill="1" applyBorder="1" applyAlignment="1" applyProtection="1">
      <alignment horizontal="left" vertical="top" wrapText="1"/>
      <protection hidden="1"/>
    </xf>
    <xf numFmtId="0" fontId="2" fillId="0" borderId="4" xfId="1" applyFont="1" applyFill="1" applyBorder="1" applyAlignment="1" applyProtection="1">
      <alignment horizontal="left" vertical="top" wrapText="1"/>
      <protection hidden="1"/>
    </xf>
    <xf numFmtId="0" fontId="15" fillId="8" borderId="5" xfId="0" applyFont="1" applyFill="1" applyBorder="1" applyAlignment="1">
      <alignment horizontal="left" vertical="top" wrapText="1"/>
    </xf>
    <xf numFmtId="0" fontId="15" fillId="8" borderId="4" xfId="0" applyFont="1" applyFill="1" applyBorder="1" applyAlignment="1">
      <alignment horizontal="left" vertical="top" wrapText="1"/>
    </xf>
    <xf numFmtId="0" fontId="5" fillId="3" borderId="5" xfId="0" applyFont="1" applyFill="1" applyBorder="1" applyAlignment="1">
      <alignment vertical="top" wrapText="1"/>
    </xf>
    <xf numFmtId="0" fontId="5" fillId="3" borderId="9" xfId="0" applyFont="1" applyFill="1" applyBorder="1" applyAlignment="1">
      <alignment vertical="top" wrapText="1"/>
    </xf>
    <xf numFmtId="0" fontId="5" fillId="3" borderId="4" xfId="0" applyFont="1" applyFill="1" applyBorder="1" applyAlignment="1">
      <alignment vertical="top" wrapText="1"/>
    </xf>
    <xf numFmtId="0" fontId="2" fillId="3" borderId="5" xfId="1" applyFont="1" applyFill="1" applyBorder="1" applyAlignment="1" applyProtection="1">
      <alignment vertical="top" wrapText="1"/>
      <protection hidden="1"/>
    </xf>
    <xf numFmtId="0" fontId="2" fillId="3" borderId="9" xfId="1" applyFont="1" applyFill="1" applyBorder="1" applyAlignment="1" applyProtection="1">
      <alignment vertical="top" wrapText="1"/>
      <protection hidden="1"/>
    </xf>
    <xf numFmtId="0" fontId="2" fillId="3" borderId="4" xfId="1" applyFont="1" applyFill="1" applyBorder="1" applyAlignment="1" applyProtection="1">
      <alignment vertical="top" wrapText="1"/>
      <protection hidden="1"/>
    </xf>
    <xf numFmtId="0" fontId="2" fillId="3" borderId="1" xfId="1" applyFont="1" applyFill="1" applyBorder="1" applyAlignment="1" applyProtection="1">
      <alignment horizontal="left" vertical="top" wrapText="1"/>
      <protection hidden="1"/>
    </xf>
    <xf numFmtId="0" fontId="5" fillId="3" borderId="1" xfId="0" applyFont="1" applyFill="1" applyBorder="1" applyAlignment="1">
      <alignment horizontal="left" vertical="top" wrapText="1"/>
    </xf>
    <xf numFmtId="49" fontId="2" fillId="0" borderId="5" xfId="3" applyNumberFormat="1" applyFont="1" applyFill="1" applyBorder="1" applyAlignment="1" applyProtection="1">
      <alignment horizontal="center" vertical="top"/>
      <protection hidden="1"/>
    </xf>
    <xf numFmtId="49" fontId="2" fillId="0" borderId="4" xfId="3" applyNumberFormat="1" applyFont="1" applyFill="1" applyBorder="1" applyAlignment="1" applyProtection="1">
      <alignment horizontal="center" vertical="top"/>
      <protection hidden="1"/>
    </xf>
  </cellXfs>
  <cellStyles count="8">
    <cellStyle name="Обычный" xfId="0" builtinId="0"/>
    <cellStyle name="Обычный 2" xfId="1"/>
    <cellStyle name="Обычный 3" xfId="7"/>
    <cellStyle name="Обычный 7" xfId="2"/>
    <cellStyle name="Обычный_tmp" xfId="3"/>
    <cellStyle name="Обычный_tmp 2" xfId="6"/>
    <cellStyle name="Обычный_tmp 5" xfId="4"/>
    <cellStyle name="Обычный_tmp 6" xfId="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R429"/>
  <sheetViews>
    <sheetView tabSelected="1" zoomScale="50" zoomScaleNormal="50" workbookViewId="0">
      <pane ySplit="11" topLeftCell="A12" activePane="bottomLeft" state="frozen"/>
      <selection pane="bottomLeft" activeCell="T20" sqref="T20"/>
    </sheetView>
  </sheetViews>
  <sheetFormatPr defaultRowHeight="12.75"/>
  <cols>
    <col min="1" max="1" width="6.5703125" customWidth="1"/>
    <col min="2" max="2" width="14" customWidth="1"/>
    <col min="3" max="3" width="34.140625" customWidth="1"/>
    <col min="4" max="4" width="50.5703125" customWidth="1"/>
    <col min="5" max="5" width="7.5703125" customWidth="1"/>
    <col min="6" max="6" width="17.28515625" customWidth="1"/>
    <col min="7" max="7" width="5.7109375" customWidth="1"/>
    <col min="8" max="8" width="4.85546875" customWidth="1"/>
    <col min="9" max="9" width="17.85546875" customWidth="1"/>
    <col min="10" max="10" width="5.7109375" customWidth="1"/>
    <col min="11" max="11" width="15.42578125" customWidth="1"/>
    <col min="12" max="14" width="16.7109375" customWidth="1"/>
    <col min="15" max="15" width="15.140625" customWidth="1"/>
    <col min="16" max="16" width="17.5703125" customWidth="1"/>
    <col min="17" max="17" width="16.5703125" customWidth="1"/>
    <col min="18" max="18" width="15.5703125" customWidth="1"/>
  </cols>
  <sheetData>
    <row r="1" spans="1:16" ht="40.5" customHeight="1">
      <c r="A1" s="336"/>
      <c r="B1" s="336"/>
      <c r="C1" s="336"/>
      <c r="D1" s="336"/>
      <c r="E1" s="336"/>
      <c r="F1" s="336"/>
      <c r="G1" s="336"/>
      <c r="H1" s="336"/>
      <c r="I1" s="336"/>
      <c r="J1" s="336"/>
      <c r="K1" s="336"/>
      <c r="L1" s="336"/>
      <c r="M1" s="336"/>
      <c r="N1" s="336"/>
      <c r="O1" s="336"/>
      <c r="P1" s="336"/>
    </row>
    <row r="2" spans="1:16" ht="30" customHeight="1">
      <c r="A2" s="337" t="s">
        <v>169</v>
      </c>
      <c r="B2" s="337"/>
      <c r="C2" s="337"/>
      <c r="D2" s="337"/>
      <c r="E2" s="337"/>
      <c r="F2" s="337"/>
      <c r="G2" s="337"/>
      <c r="H2" s="337"/>
      <c r="I2" s="337"/>
      <c r="J2" s="337"/>
      <c r="K2" s="337"/>
      <c r="L2" s="337"/>
      <c r="M2" s="337"/>
      <c r="N2" s="337"/>
      <c r="O2" s="337"/>
      <c r="P2" s="337"/>
    </row>
    <row r="3" spans="1:16" ht="21.75" customHeight="1">
      <c r="A3" s="337" t="s">
        <v>1038</v>
      </c>
      <c r="B3" s="337"/>
      <c r="C3" s="337"/>
      <c r="D3" s="337"/>
      <c r="E3" s="337"/>
      <c r="F3" s="337"/>
      <c r="G3" s="337"/>
      <c r="H3" s="337"/>
      <c r="I3" s="337"/>
      <c r="J3" s="337"/>
      <c r="K3" s="337"/>
      <c r="L3" s="337"/>
      <c r="M3" s="337"/>
      <c r="N3" s="337"/>
      <c r="O3" s="337"/>
      <c r="P3" s="337"/>
    </row>
    <row r="4" spans="1:16" ht="21.75" customHeight="1">
      <c r="A4" s="225"/>
      <c r="B4" s="225"/>
      <c r="C4" s="225"/>
      <c r="D4" s="337" t="s">
        <v>1039</v>
      </c>
      <c r="E4" s="337"/>
      <c r="F4" s="337"/>
      <c r="G4" s="337"/>
      <c r="H4" s="337"/>
      <c r="I4" s="337"/>
      <c r="J4" s="337"/>
      <c r="K4" s="337"/>
      <c r="L4" s="337"/>
      <c r="M4" s="237"/>
      <c r="N4" s="225"/>
      <c r="O4" s="225"/>
      <c r="P4" s="225"/>
    </row>
    <row r="5" spans="1:16" ht="21.75" customHeight="1">
      <c r="A5" s="232"/>
      <c r="B5" s="232"/>
      <c r="C5" s="232"/>
      <c r="D5" s="236"/>
      <c r="E5" s="236"/>
      <c r="F5" s="236"/>
      <c r="G5" s="236"/>
      <c r="H5" s="236"/>
      <c r="I5" s="236"/>
      <c r="J5" s="236"/>
      <c r="K5" s="236"/>
      <c r="L5" s="236"/>
      <c r="M5" s="232"/>
      <c r="N5" s="232"/>
      <c r="O5" s="232"/>
      <c r="P5" s="232"/>
    </row>
    <row r="6" spans="1:16" ht="21.75" customHeight="1">
      <c r="A6" s="137"/>
      <c r="B6" s="137"/>
      <c r="C6" s="137"/>
      <c r="D6" s="137"/>
      <c r="E6" s="137"/>
      <c r="F6" s="137"/>
      <c r="G6" s="137"/>
      <c r="H6" s="137"/>
      <c r="I6" s="137"/>
      <c r="J6" s="137"/>
      <c r="K6" s="237"/>
      <c r="L6" s="237"/>
      <c r="M6" s="237"/>
      <c r="N6" s="237"/>
      <c r="O6" s="237"/>
      <c r="P6" s="237"/>
    </row>
    <row r="7" spans="1:16" ht="32.25" customHeight="1">
      <c r="A7" s="334" t="s">
        <v>58</v>
      </c>
      <c r="B7" s="334" t="s">
        <v>59</v>
      </c>
      <c r="C7" s="334" t="s">
        <v>60</v>
      </c>
      <c r="D7" s="334" t="s">
        <v>33</v>
      </c>
      <c r="E7" s="334"/>
      <c r="F7" s="334"/>
      <c r="G7" s="334" t="s">
        <v>34</v>
      </c>
      <c r="H7" s="334"/>
      <c r="I7" s="334"/>
      <c r="J7" s="334"/>
      <c r="K7" s="334" t="s">
        <v>384</v>
      </c>
      <c r="L7" s="334"/>
      <c r="M7" s="334"/>
      <c r="N7" s="334"/>
      <c r="O7" s="334"/>
      <c r="P7" s="334"/>
    </row>
    <row r="8" spans="1:16" ht="30.75" customHeight="1">
      <c r="A8" s="334"/>
      <c r="B8" s="334"/>
      <c r="C8" s="334"/>
      <c r="D8" s="334" t="s">
        <v>47</v>
      </c>
      <c r="E8" s="334" t="s">
        <v>35</v>
      </c>
      <c r="F8" s="334" t="s">
        <v>48</v>
      </c>
      <c r="G8" s="335" t="s">
        <v>36</v>
      </c>
      <c r="H8" s="335" t="s">
        <v>37</v>
      </c>
      <c r="I8" s="335" t="s">
        <v>38</v>
      </c>
      <c r="J8" s="335" t="s">
        <v>39</v>
      </c>
      <c r="K8" s="338" t="s">
        <v>693</v>
      </c>
      <c r="L8" s="339"/>
      <c r="M8" s="334" t="s">
        <v>1040</v>
      </c>
      <c r="N8" s="334" t="s">
        <v>694</v>
      </c>
      <c r="O8" s="334" t="s">
        <v>695</v>
      </c>
      <c r="P8" s="334" t="s">
        <v>696</v>
      </c>
    </row>
    <row r="9" spans="1:16" ht="59.25" customHeight="1">
      <c r="A9" s="334"/>
      <c r="B9" s="334"/>
      <c r="C9" s="334"/>
      <c r="D9" s="334"/>
      <c r="E9" s="334"/>
      <c r="F9" s="334"/>
      <c r="G9" s="335"/>
      <c r="H9" s="335"/>
      <c r="I9" s="335"/>
      <c r="J9" s="335"/>
      <c r="K9" s="1" t="s">
        <v>40</v>
      </c>
      <c r="L9" s="1" t="s">
        <v>41</v>
      </c>
      <c r="M9" s="334"/>
      <c r="N9" s="334"/>
      <c r="O9" s="334"/>
      <c r="P9" s="334"/>
    </row>
    <row r="10" spans="1:16" ht="16.5" customHeight="1">
      <c r="A10" s="1">
        <v>1</v>
      </c>
      <c r="B10" s="1">
        <v>2</v>
      </c>
      <c r="C10" s="1">
        <v>3</v>
      </c>
      <c r="D10" s="1">
        <v>4</v>
      </c>
      <c r="E10" s="1">
        <v>5</v>
      </c>
      <c r="F10" s="1">
        <v>6</v>
      </c>
      <c r="G10" s="1">
        <v>7</v>
      </c>
      <c r="H10" s="1">
        <v>8</v>
      </c>
      <c r="I10" s="1">
        <v>9</v>
      </c>
      <c r="J10" s="1">
        <v>10</v>
      </c>
      <c r="K10" s="1">
        <v>11</v>
      </c>
      <c r="L10" s="1">
        <v>12</v>
      </c>
      <c r="M10" s="1">
        <v>11</v>
      </c>
      <c r="N10" s="1">
        <v>12</v>
      </c>
      <c r="O10" s="1">
        <v>13</v>
      </c>
      <c r="P10" s="1">
        <v>14</v>
      </c>
    </row>
    <row r="11" spans="1:16" ht="39" customHeight="1">
      <c r="A11" s="423" t="s">
        <v>141</v>
      </c>
      <c r="B11" s="423"/>
      <c r="C11" s="423"/>
      <c r="D11" s="423"/>
      <c r="E11" s="423"/>
      <c r="F11" s="423"/>
      <c r="G11" s="423"/>
      <c r="H11" s="423"/>
      <c r="I11" s="423"/>
      <c r="J11" s="423"/>
      <c r="K11" s="117">
        <f t="shared" ref="K11:P11" si="0">K12+K259+K323+K336+K405+K417+K428</f>
        <v>2668871.2999999998</v>
      </c>
      <c r="L11" s="117">
        <f t="shared" si="0"/>
        <v>2617331.2599999998</v>
      </c>
      <c r="M11" s="117">
        <f t="shared" si="0"/>
        <v>3113529.1999999997</v>
      </c>
      <c r="N11" s="117">
        <f t="shared" si="0"/>
        <v>2770634.4</v>
      </c>
      <c r="O11" s="117">
        <f t="shared" si="0"/>
        <v>2665903.3000000003</v>
      </c>
      <c r="P11" s="117">
        <f t="shared" si="0"/>
        <v>2563291.5</v>
      </c>
    </row>
    <row r="12" spans="1:16" ht="36.75" customHeight="1">
      <c r="A12" s="420" t="s">
        <v>42</v>
      </c>
      <c r="B12" s="421"/>
      <c r="C12" s="421"/>
      <c r="D12" s="421"/>
      <c r="E12" s="421"/>
      <c r="F12" s="421"/>
      <c r="G12" s="421"/>
      <c r="H12" s="421"/>
      <c r="I12" s="421"/>
      <c r="J12" s="422"/>
      <c r="K12" s="8">
        <f t="shared" ref="K12:P12" si="1">K13+K216</f>
        <v>1143427.2999999996</v>
      </c>
      <c r="L12" s="8">
        <f t="shared" si="1"/>
        <v>1099081.9000000001</v>
      </c>
      <c r="M12" s="8">
        <f t="shared" si="1"/>
        <v>1412494.5</v>
      </c>
      <c r="N12" s="8">
        <f t="shared" si="1"/>
        <v>1130198.2999999998</v>
      </c>
      <c r="O12" s="8">
        <f t="shared" si="1"/>
        <v>985887.40000000014</v>
      </c>
      <c r="P12" s="8">
        <f t="shared" si="1"/>
        <v>910050.80000000016</v>
      </c>
    </row>
    <row r="13" spans="1:16" ht="39" customHeight="1">
      <c r="A13" s="469" t="s">
        <v>142</v>
      </c>
      <c r="B13" s="470"/>
      <c r="C13" s="470"/>
      <c r="D13" s="470"/>
      <c r="E13" s="470"/>
      <c r="F13" s="470"/>
      <c r="G13" s="470"/>
      <c r="H13" s="470"/>
      <c r="I13" s="470"/>
      <c r="J13" s="471"/>
      <c r="K13" s="45">
        <f t="shared" ref="K13:P13" si="2">K14+K19+K49+K53+K68+K71+K74+K82+K100+K110+K117+K126+K133+K139+K144+K167+K170+K172+K174+K177+K180+K203+K206+K212</f>
        <v>1141949.2999999996</v>
      </c>
      <c r="L13" s="45">
        <f t="shared" si="2"/>
        <v>1097603.9000000001</v>
      </c>
      <c r="M13" s="45">
        <f t="shared" si="2"/>
        <v>1411016.5</v>
      </c>
      <c r="N13" s="45">
        <f t="shared" si="2"/>
        <v>1128720.2999999998</v>
      </c>
      <c r="O13" s="45">
        <f t="shared" si="2"/>
        <v>985887.40000000014</v>
      </c>
      <c r="P13" s="45">
        <f t="shared" si="2"/>
        <v>910050.80000000016</v>
      </c>
    </row>
    <row r="14" spans="1:16" ht="55.5" customHeight="1">
      <c r="A14" s="410" t="s">
        <v>143</v>
      </c>
      <c r="B14" s="410"/>
      <c r="C14" s="411" t="s">
        <v>144</v>
      </c>
      <c r="D14" s="412"/>
      <c r="E14" s="412"/>
      <c r="F14" s="412"/>
      <c r="G14" s="412"/>
      <c r="H14" s="412"/>
      <c r="I14" s="412"/>
      <c r="J14" s="413"/>
      <c r="K14" s="7">
        <f t="shared" ref="K14" si="3">SUM(K15:K18)</f>
        <v>26078</v>
      </c>
      <c r="L14" s="7">
        <f t="shared" ref="L14:P14" si="4">SUM(L15:L18)</f>
        <v>10968</v>
      </c>
      <c r="M14" s="7">
        <f t="shared" si="4"/>
        <v>91414.6</v>
      </c>
      <c r="N14" s="7">
        <f t="shared" si="4"/>
        <v>23727</v>
      </c>
      <c r="O14" s="7">
        <f t="shared" si="4"/>
        <v>3187.3</v>
      </c>
      <c r="P14" s="7">
        <f t="shared" si="4"/>
        <v>3072.7</v>
      </c>
    </row>
    <row r="15" spans="1:16" ht="31.5" customHeight="1">
      <c r="A15" s="322">
        <v>905</v>
      </c>
      <c r="B15" s="320" t="s">
        <v>72</v>
      </c>
      <c r="C15" s="392" t="s">
        <v>65</v>
      </c>
      <c r="D15" s="363" t="s">
        <v>49</v>
      </c>
      <c r="E15" s="363" t="s">
        <v>50</v>
      </c>
      <c r="F15" s="363" t="s">
        <v>51</v>
      </c>
      <c r="G15" s="121" t="s">
        <v>52</v>
      </c>
      <c r="H15" s="121" t="s">
        <v>61</v>
      </c>
      <c r="I15" s="128" t="s">
        <v>62</v>
      </c>
      <c r="J15" s="128" t="s">
        <v>56</v>
      </c>
      <c r="K15" s="233">
        <v>2697</v>
      </c>
      <c r="L15" s="244">
        <v>2593.9</v>
      </c>
      <c r="M15" s="244">
        <v>2993.3</v>
      </c>
      <c r="N15" s="244">
        <v>3220</v>
      </c>
      <c r="O15" s="244">
        <v>2680.3</v>
      </c>
      <c r="P15" s="244">
        <v>2565.6999999999998</v>
      </c>
    </row>
    <row r="16" spans="1:16" ht="68.25" customHeight="1">
      <c r="A16" s="322">
        <v>905</v>
      </c>
      <c r="B16" s="320" t="s">
        <v>72</v>
      </c>
      <c r="C16" s="393"/>
      <c r="D16" s="377"/>
      <c r="E16" s="377"/>
      <c r="F16" s="377"/>
      <c r="G16" s="121" t="s">
        <v>52</v>
      </c>
      <c r="H16" s="121" t="s">
        <v>61</v>
      </c>
      <c r="I16" s="128" t="s">
        <v>62</v>
      </c>
      <c r="J16" s="128" t="s">
        <v>57</v>
      </c>
      <c r="K16" s="233">
        <v>7</v>
      </c>
      <c r="L16" s="244">
        <v>0.1</v>
      </c>
      <c r="M16" s="244">
        <v>0.1</v>
      </c>
      <c r="N16" s="244">
        <v>7</v>
      </c>
      <c r="O16" s="244">
        <v>7</v>
      </c>
      <c r="P16" s="244">
        <v>7</v>
      </c>
    </row>
    <row r="17" spans="1:16" ht="147" customHeight="1">
      <c r="A17" s="2">
        <v>902</v>
      </c>
      <c r="B17" s="4" t="s">
        <v>199</v>
      </c>
      <c r="C17" s="9" t="s">
        <v>213</v>
      </c>
      <c r="D17" s="35" t="s">
        <v>400</v>
      </c>
      <c r="E17" s="9" t="s">
        <v>383</v>
      </c>
      <c r="F17" s="37" t="s">
        <v>608</v>
      </c>
      <c r="G17" s="26" t="s">
        <v>52</v>
      </c>
      <c r="H17" s="27" t="s">
        <v>200</v>
      </c>
      <c r="I17" s="26" t="s">
        <v>96</v>
      </c>
      <c r="J17" s="26" t="s">
        <v>57</v>
      </c>
      <c r="K17" s="109">
        <v>15000</v>
      </c>
      <c r="L17" s="109">
        <v>0</v>
      </c>
      <c r="M17" s="109">
        <v>121.2</v>
      </c>
      <c r="N17" s="109">
        <v>500</v>
      </c>
      <c r="O17" s="109">
        <v>500</v>
      </c>
      <c r="P17" s="109">
        <v>500</v>
      </c>
    </row>
    <row r="18" spans="1:16" s="94" customFormat="1" ht="78.75">
      <c r="A18" s="91">
        <v>905</v>
      </c>
      <c r="B18" s="92" t="s">
        <v>73</v>
      </c>
      <c r="C18" s="79" t="s">
        <v>67</v>
      </c>
      <c r="D18" s="93" t="s">
        <v>49</v>
      </c>
      <c r="E18" s="93" t="s">
        <v>50</v>
      </c>
      <c r="F18" s="93" t="s">
        <v>51</v>
      </c>
      <c r="G18" s="446" t="s">
        <v>139</v>
      </c>
      <c r="H18" s="447"/>
      <c r="I18" s="447"/>
      <c r="J18" s="448"/>
      <c r="K18" s="12">
        <v>8374</v>
      </c>
      <c r="L18" s="12">
        <v>8374</v>
      </c>
      <c r="M18" s="12">
        <v>88300</v>
      </c>
      <c r="N18" s="12">
        <v>20000</v>
      </c>
      <c r="O18" s="12">
        <v>0</v>
      </c>
      <c r="P18" s="12">
        <v>0</v>
      </c>
    </row>
    <row r="19" spans="1:16" ht="39" customHeight="1">
      <c r="A19" s="410" t="s">
        <v>128</v>
      </c>
      <c r="B19" s="410"/>
      <c r="C19" s="411" t="s">
        <v>127</v>
      </c>
      <c r="D19" s="412"/>
      <c r="E19" s="412"/>
      <c r="F19" s="412"/>
      <c r="G19" s="412"/>
      <c r="H19" s="412"/>
      <c r="I19" s="412"/>
      <c r="J19" s="413"/>
      <c r="K19" s="7">
        <f>SUM(K20:K48)</f>
        <v>36662.9</v>
      </c>
      <c r="L19" s="7">
        <f t="shared" ref="L19:P19" si="5">SUM(L20:L48)</f>
        <v>30117.8</v>
      </c>
      <c r="M19" s="7">
        <f>SUM(M20:M48)</f>
        <v>45709.899999999994</v>
      </c>
      <c r="N19" s="7">
        <f t="shared" si="5"/>
        <v>10206.199999999999</v>
      </c>
      <c r="O19" s="7">
        <f t="shared" si="5"/>
        <v>8127.6</v>
      </c>
      <c r="P19" s="7">
        <f t="shared" si="5"/>
        <v>57715.7</v>
      </c>
    </row>
    <row r="20" spans="1:16" ht="33" customHeight="1">
      <c r="A20" s="284">
        <v>921</v>
      </c>
      <c r="B20" s="301" t="s">
        <v>80</v>
      </c>
      <c r="C20" s="282" t="s">
        <v>81</v>
      </c>
      <c r="D20" s="286" t="s">
        <v>339</v>
      </c>
      <c r="E20" s="281" t="s">
        <v>167</v>
      </c>
      <c r="F20" s="281" t="s">
        <v>82</v>
      </c>
      <c r="G20" s="4" t="s">
        <v>52</v>
      </c>
      <c r="H20" s="4">
        <v>13</v>
      </c>
      <c r="I20" s="4" t="s">
        <v>13</v>
      </c>
      <c r="J20" s="4">
        <v>200</v>
      </c>
      <c r="K20" s="23">
        <v>3378.2</v>
      </c>
      <c r="L20" s="23">
        <v>651.4</v>
      </c>
      <c r="M20" s="23">
        <v>6756.8</v>
      </c>
      <c r="N20" s="23">
        <v>1275</v>
      </c>
      <c r="O20" s="23">
        <v>657.1</v>
      </c>
      <c r="P20" s="23">
        <v>521.20000000000005</v>
      </c>
    </row>
    <row r="21" spans="1:16" ht="198" customHeight="1">
      <c r="A21" s="2">
        <v>921</v>
      </c>
      <c r="B21" s="87" t="s">
        <v>198</v>
      </c>
      <c r="C21" s="9" t="s">
        <v>197</v>
      </c>
      <c r="D21" s="289" t="s">
        <v>852</v>
      </c>
      <c r="E21" s="185" t="s">
        <v>609</v>
      </c>
      <c r="F21" s="257" t="s">
        <v>851</v>
      </c>
      <c r="G21" s="4" t="s">
        <v>75</v>
      </c>
      <c r="H21" s="4" t="s">
        <v>192</v>
      </c>
      <c r="I21" s="26" t="s">
        <v>20</v>
      </c>
      <c r="J21" s="4">
        <v>200</v>
      </c>
      <c r="K21" s="110">
        <v>0</v>
      </c>
      <c r="L21" s="110">
        <v>0</v>
      </c>
      <c r="M21" s="110">
        <v>869.2</v>
      </c>
      <c r="N21" s="110">
        <v>0</v>
      </c>
      <c r="O21" s="110">
        <v>400</v>
      </c>
      <c r="P21" s="110">
        <v>400</v>
      </c>
    </row>
    <row r="22" spans="1:16" ht="128.25" customHeight="1">
      <c r="A22" s="2">
        <v>921</v>
      </c>
      <c r="B22" s="87" t="s">
        <v>331</v>
      </c>
      <c r="C22" s="9" t="s">
        <v>463</v>
      </c>
      <c r="D22" s="289" t="s">
        <v>934</v>
      </c>
      <c r="E22" s="287" t="s">
        <v>935</v>
      </c>
      <c r="F22" s="287" t="s">
        <v>936</v>
      </c>
      <c r="G22" s="4" t="s">
        <v>52</v>
      </c>
      <c r="H22" s="4">
        <v>13</v>
      </c>
      <c r="I22" s="4" t="s">
        <v>332</v>
      </c>
      <c r="J22" s="4">
        <v>200</v>
      </c>
      <c r="K22" s="23">
        <v>46.5</v>
      </c>
      <c r="L22" s="23">
        <v>41.8</v>
      </c>
      <c r="M22" s="23">
        <v>0</v>
      </c>
      <c r="N22" s="23">
        <v>0</v>
      </c>
      <c r="O22" s="23">
        <v>0</v>
      </c>
      <c r="P22" s="23">
        <v>0</v>
      </c>
    </row>
    <row r="23" spans="1:16" ht="64.5" customHeight="1">
      <c r="A23" s="152">
        <v>921</v>
      </c>
      <c r="B23" s="148" t="s">
        <v>541</v>
      </c>
      <c r="C23" s="88" t="s">
        <v>85</v>
      </c>
      <c r="D23" s="88" t="s">
        <v>340</v>
      </c>
      <c r="E23" s="15" t="s">
        <v>167</v>
      </c>
      <c r="F23" s="15" t="s">
        <v>82</v>
      </c>
      <c r="G23" s="111" t="s">
        <v>52</v>
      </c>
      <c r="H23" s="74">
        <v>13</v>
      </c>
      <c r="I23" s="151" t="s">
        <v>542</v>
      </c>
      <c r="J23" s="112">
        <v>200</v>
      </c>
      <c r="K23" s="23">
        <v>50</v>
      </c>
      <c r="L23" s="23">
        <v>23.9</v>
      </c>
      <c r="M23" s="23">
        <v>30.4</v>
      </c>
      <c r="N23" s="23">
        <v>0</v>
      </c>
      <c r="O23" s="23">
        <v>0</v>
      </c>
      <c r="P23" s="23">
        <v>0</v>
      </c>
    </row>
    <row r="24" spans="1:16" ht="35.25" customHeight="1">
      <c r="A24" s="322">
        <v>921</v>
      </c>
      <c r="B24" s="320" t="s">
        <v>392</v>
      </c>
      <c r="C24" s="388" t="s">
        <v>445</v>
      </c>
      <c r="D24" s="388" t="s">
        <v>340</v>
      </c>
      <c r="E24" s="363" t="s">
        <v>167</v>
      </c>
      <c r="F24" s="363" t="s">
        <v>82</v>
      </c>
      <c r="G24" s="484" t="s">
        <v>52</v>
      </c>
      <c r="H24" s="365">
        <v>13</v>
      </c>
      <c r="I24" s="4" t="s">
        <v>495</v>
      </c>
      <c r="J24" s="112">
        <v>200</v>
      </c>
      <c r="K24" s="23">
        <v>941.5</v>
      </c>
      <c r="L24" s="23">
        <v>814.6</v>
      </c>
      <c r="M24" s="23">
        <v>1606.8</v>
      </c>
      <c r="N24" s="23">
        <v>1387</v>
      </c>
      <c r="O24" s="23">
        <v>1387</v>
      </c>
      <c r="P24" s="23">
        <v>951</v>
      </c>
    </row>
    <row r="25" spans="1:16" ht="35.25" customHeight="1">
      <c r="A25" s="322">
        <v>921</v>
      </c>
      <c r="B25" s="320" t="s">
        <v>392</v>
      </c>
      <c r="C25" s="389"/>
      <c r="D25" s="389"/>
      <c r="E25" s="377"/>
      <c r="F25" s="377"/>
      <c r="G25" s="485"/>
      <c r="H25" s="367"/>
      <c r="I25" s="318" t="s">
        <v>495</v>
      </c>
      <c r="J25" s="112">
        <v>800</v>
      </c>
      <c r="K25" s="23">
        <v>0</v>
      </c>
      <c r="L25" s="23">
        <v>0</v>
      </c>
      <c r="M25" s="23">
        <v>0.1</v>
      </c>
      <c r="N25" s="23">
        <v>0</v>
      </c>
      <c r="O25" s="23">
        <v>0</v>
      </c>
      <c r="P25" s="23">
        <v>0</v>
      </c>
    </row>
    <row r="26" spans="1:16" ht="185.25" customHeight="1">
      <c r="A26" s="2">
        <v>902</v>
      </c>
      <c r="B26" s="4" t="s">
        <v>171</v>
      </c>
      <c r="C26" s="9" t="s">
        <v>170</v>
      </c>
      <c r="D26" s="258" t="s">
        <v>853</v>
      </c>
      <c r="E26" s="257" t="s">
        <v>610</v>
      </c>
      <c r="F26" s="257" t="s">
        <v>854</v>
      </c>
      <c r="G26" s="4" t="s">
        <v>52</v>
      </c>
      <c r="H26" s="4" t="s">
        <v>61</v>
      </c>
      <c r="I26" s="4" t="s">
        <v>14</v>
      </c>
      <c r="J26" s="4" t="s">
        <v>56</v>
      </c>
      <c r="K26" s="90">
        <v>81.400000000000006</v>
      </c>
      <c r="L26" s="90">
        <v>81.3</v>
      </c>
      <c r="M26" s="90">
        <v>42.6</v>
      </c>
      <c r="N26" s="90">
        <v>50</v>
      </c>
      <c r="O26" s="90">
        <v>60</v>
      </c>
      <c r="P26" s="90">
        <v>60</v>
      </c>
    </row>
    <row r="27" spans="1:16" ht="50.25" customHeight="1">
      <c r="A27" s="2">
        <v>902</v>
      </c>
      <c r="B27" s="4" t="s">
        <v>174</v>
      </c>
      <c r="C27" s="9" t="s">
        <v>173</v>
      </c>
      <c r="D27" s="35" t="s">
        <v>172</v>
      </c>
      <c r="E27" s="5" t="s">
        <v>22</v>
      </c>
      <c r="F27" s="5" t="s">
        <v>186</v>
      </c>
      <c r="G27" s="4" t="s">
        <v>52</v>
      </c>
      <c r="H27" s="4" t="s">
        <v>61</v>
      </c>
      <c r="I27" s="4" t="s">
        <v>15</v>
      </c>
      <c r="J27" s="4" t="s">
        <v>57</v>
      </c>
      <c r="K27" s="233">
        <v>344</v>
      </c>
      <c r="L27" s="136">
        <v>313.39999999999998</v>
      </c>
      <c r="M27" s="6">
        <v>794.5</v>
      </c>
      <c r="N27" s="6">
        <v>295.8</v>
      </c>
      <c r="O27" s="235">
        <v>295.8</v>
      </c>
      <c r="P27" s="235">
        <v>295.8</v>
      </c>
    </row>
    <row r="28" spans="1:16" ht="174.75" customHeight="1">
      <c r="A28" s="2">
        <v>902</v>
      </c>
      <c r="B28" s="4" t="s">
        <v>176</v>
      </c>
      <c r="C28" s="9" t="s">
        <v>175</v>
      </c>
      <c r="D28" s="258" t="s">
        <v>853</v>
      </c>
      <c r="E28" s="185" t="s">
        <v>610</v>
      </c>
      <c r="F28" s="257" t="s">
        <v>854</v>
      </c>
      <c r="G28" s="4" t="s">
        <v>52</v>
      </c>
      <c r="H28" s="4" t="s">
        <v>61</v>
      </c>
      <c r="I28" s="4" t="s">
        <v>16</v>
      </c>
      <c r="J28" s="4" t="s">
        <v>57</v>
      </c>
      <c r="K28" s="90">
        <v>234.2</v>
      </c>
      <c r="L28" s="90">
        <v>234.2</v>
      </c>
      <c r="M28" s="90">
        <v>231.2</v>
      </c>
      <c r="N28" s="90">
        <v>231.2</v>
      </c>
      <c r="O28" s="90">
        <v>250</v>
      </c>
      <c r="P28" s="90">
        <v>250</v>
      </c>
    </row>
    <row r="29" spans="1:16" ht="177" customHeight="1">
      <c r="A29" s="2">
        <v>902</v>
      </c>
      <c r="B29" s="4" t="s">
        <v>464</v>
      </c>
      <c r="C29" s="9" t="s">
        <v>318</v>
      </c>
      <c r="D29" s="258" t="s">
        <v>853</v>
      </c>
      <c r="E29" s="257" t="s">
        <v>610</v>
      </c>
      <c r="F29" s="257" t="s">
        <v>854</v>
      </c>
      <c r="G29" s="4" t="s">
        <v>52</v>
      </c>
      <c r="H29" s="4" t="s">
        <v>61</v>
      </c>
      <c r="I29" s="4" t="s">
        <v>347</v>
      </c>
      <c r="J29" s="4" t="s">
        <v>56</v>
      </c>
      <c r="K29" s="90">
        <v>56</v>
      </c>
      <c r="L29" s="90">
        <v>56</v>
      </c>
      <c r="M29" s="90">
        <v>0</v>
      </c>
      <c r="N29" s="90">
        <v>8</v>
      </c>
      <c r="O29" s="90">
        <v>10</v>
      </c>
      <c r="P29" s="90">
        <v>10</v>
      </c>
    </row>
    <row r="30" spans="1:16" ht="30" customHeight="1">
      <c r="A30" s="322">
        <v>902</v>
      </c>
      <c r="B30" s="320" t="s">
        <v>392</v>
      </c>
      <c r="C30" s="392" t="s">
        <v>445</v>
      </c>
      <c r="D30" s="388" t="s">
        <v>172</v>
      </c>
      <c r="E30" s="363" t="s">
        <v>214</v>
      </c>
      <c r="F30" s="363" t="s">
        <v>215</v>
      </c>
      <c r="G30" s="4" t="s">
        <v>52</v>
      </c>
      <c r="H30" s="4" t="s">
        <v>61</v>
      </c>
      <c r="I30" s="4" t="s">
        <v>437</v>
      </c>
      <c r="J30" s="4" t="s">
        <v>56</v>
      </c>
      <c r="K30" s="90">
        <v>2118.8000000000002</v>
      </c>
      <c r="L30" s="90">
        <v>1935.4</v>
      </c>
      <c r="M30" s="90">
        <v>2609.6</v>
      </c>
      <c r="N30" s="90">
        <v>2552.4</v>
      </c>
      <c r="O30" s="90">
        <v>2552.4</v>
      </c>
      <c r="P30" s="90">
        <v>2552.4</v>
      </c>
    </row>
    <row r="31" spans="1:16" ht="41.25" customHeight="1">
      <c r="A31" s="322">
        <v>902</v>
      </c>
      <c r="B31" s="320" t="s">
        <v>392</v>
      </c>
      <c r="C31" s="393"/>
      <c r="D31" s="389"/>
      <c r="E31" s="377"/>
      <c r="F31" s="377"/>
      <c r="G31" s="134" t="s">
        <v>52</v>
      </c>
      <c r="H31" s="134" t="s">
        <v>61</v>
      </c>
      <c r="I31" s="134" t="s">
        <v>437</v>
      </c>
      <c r="J31" s="134" t="s">
        <v>57</v>
      </c>
      <c r="K31" s="90">
        <v>64.099999999999994</v>
      </c>
      <c r="L31" s="90">
        <v>64.099999999999994</v>
      </c>
      <c r="M31" s="90">
        <v>7.7</v>
      </c>
      <c r="N31" s="90">
        <v>6.5</v>
      </c>
      <c r="O31" s="90">
        <v>6.5</v>
      </c>
      <c r="P31" s="90">
        <v>6.5</v>
      </c>
    </row>
    <row r="32" spans="1:16" ht="159" customHeight="1">
      <c r="A32" s="2">
        <v>902</v>
      </c>
      <c r="B32" s="4" t="s">
        <v>403</v>
      </c>
      <c r="C32" s="9" t="s">
        <v>447</v>
      </c>
      <c r="D32" s="299" t="s">
        <v>937</v>
      </c>
      <c r="E32" s="287" t="s">
        <v>938</v>
      </c>
      <c r="F32" s="287" t="s">
        <v>939</v>
      </c>
      <c r="G32" s="4" t="s">
        <v>52</v>
      </c>
      <c r="H32" s="4" t="s">
        <v>61</v>
      </c>
      <c r="I32" s="4" t="s">
        <v>436</v>
      </c>
      <c r="J32" s="4" t="s">
        <v>56</v>
      </c>
      <c r="K32" s="90">
        <v>2089.1</v>
      </c>
      <c r="L32" s="90">
        <v>2089</v>
      </c>
      <c r="M32" s="90">
        <v>3045.4</v>
      </c>
      <c r="N32" s="90">
        <v>2777.4</v>
      </c>
      <c r="O32" s="90">
        <v>2412.8000000000002</v>
      </c>
      <c r="P32" s="90">
        <v>2412.8000000000002</v>
      </c>
    </row>
    <row r="33" spans="1:16" ht="51.75" customHeight="1">
      <c r="A33" s="143">
        <v>902</v>
      </c>
      <c r="B33" s="142" t="s">
        <v>528</v>
      </c>
      <c r="C33" s="141" t="s">
        <v>529</v>
      </c>
      <c r="D33" s="100" t="s">
        <v>172</v>
      </c>
      <c r="E33" s="105" t="s">
        <v>214</v>
      </c>
      <c r="F33" s="106" t="s">
        <v>215</v>
      </c>
      <c r="G33" s="142" t="s">
        <v>52</v>
      </c>
      <c r="H33" s="142" t="s">
        <v>61</v>
      </c>
      <c r="I33" s="142" t="s">
        <v>527</v>
      </c>
      <c r="J33" s="142" t="s">
        <v>56</v>
      </c>
      <c r="K33" s="90">
        <v>0</v>
      </c>
      <c r="L33" s="90">
        <v>0</v>
      </c>
      <c r="M33" s="90">
        <v>500</v>
      </c>
      <c r="N33" s="90">
        <v>500</v>
      </c>
      <c r="O33" s="90">
        <v>0</v>
      </c>
      <c r="P33" s="90">
        <v>0</v>
      </c>
    </row>
    <row r="34" spans="1:16" ht="227.25" customHeight="1">
      <c r="A34" s="2">
        <v>924</v>
      </c>
      <c r="B34" s="4" t="s">
        <v>368</v>
      </c>
      <c r="C34" s="9" t="s">
        <v>449</v>
      </c>
      <c r="D34" s="258" t="s">
        <v>790</v>
      </c>
      <c r="E34" s="257" t="s">
        <v>791</v>
      </c>
      <c r="F34" s="257" t="s">
        <v>792</v>
      </c>
      <c r="G34" s="103" t="s">
        <v>151</v>
      </c>
      <c r="H34" s="103" t="s">
        <v>89</v>
      </c>
      <c r="I34" s="4" t="s">
        <v>441</v>
      </c>
      <c r="J34" s="103" t="s">
        <v>57</v>
      </c>
      <c r="K34" s="90">
        <v>1631.2</v>
      </c>
      <c r="L34" s="90">
        <v>1631.1</v>
      </c>
      <c r="M34" s="90">
        <v>0</v>
      </c>
      <c r="N34" s="109">
        <v>0</v>
      </c>
      <c r="O34" s="109">
        <v>0</v>
      </c>
      <c r="P34" s="109">
        <v>0</v>
      </c>
    </row>
    <row r="35" spans="1:16" ht="110.25">
      <c r="A35" s="174">
        <v>924</v>
      </c>
      <c r="B35" s="107" t="s">
        <v>393</v>
      </c>
      <c r="C35" s="175" t="s">
        <v>446</v>
      </c>
      <c r="D35" s="176" t="s">
        <v>793</v>
      </c>
      <c r="E35" s="114" t="s">
        <v>794</v>
      </c>
      <c r="F35" s="114" t="s">
        <v>795</v>
      </c>
      <c r="G35" s="168" t="s">
        <v>52</v>
      </c>
      <c r="H35" s="107" t="s">
        <v>61</v>
      </c>
      <c r="I35" s="107" t="s">
        <v>439</v>
      </c>
      <c r="J35" s="107" t="s">
        <v>56</v>
      </c>
      <c r="K35" s="109">
        <v>310</v>
      </c>
      <c r="L35" s="109">
        <v>138.4</v>
      </c>
      <c r="M35" s="109">
        <v>1536.1</v>
      </c>
      <c r="N35" s="109">
        <v>0</v>
      </c>
      <c r="O35" s="109">
        <v>0</v>
      </c>
      <c r="P35" s="109">
        <v>0</v>
      </c>
    </row>
    <row r="36" spans="1:16" ht="31.5" customHeight="1">
      <c r="A36" s="414">
        <v>924</v>
      </c>
      <c r="B36" s="397" t="s">
        <v>392</v>
      </c>
      <c r="C36" s="416" t="s">
        <v>445</v>
      </c>
      <c r="D36" s="418" t="s">
        <v>796</v>
      </c>
      <c r="E36" s="363" t="s">
        <v>797</v>
      </c>
      <c r="F36" s="363" t="s">
        <v>798</v>
      </c>
      <c r="G36" s="103" t="s">
        <v>52</v>
      </c>
      <c r="H36" s="103" t="s">
        <v>61</v>
      </c>
      <c r="I36" s="103" t="s">
        <v>438</v>
      </c>
      <c r="J36" s="103" t="s">
        <v>56</v>
      </c>
      <c r="K36" s="90">
        <v>550.20000000000005</v>
      </c>
      <c r="L36" s="90">
        <v>501.9</v>
      </c>
      <c r="M36" s="90">
        <v>927.5</v>
      </c>
      <c r="N36" s="12">
        <v>1026.9000000000001</v>
      </c>
      <c r="O36" s="12">
        <v>0</v>
      </c>
      <c r="P36" s="12">
        <v>0</v>
      </c>
    </row>
    <row r="37" spans="1:16" ht="34.5" customHeight="1">
      <c r="A37" s="415"/>
      <c r="B37" s="397"/>
      <c r="C37" s="417"/>
      <c r="D37" s="419"/>
      <c r="E37" s="377"/>
      <c r="F37" s="377"/>
      <c r="G37" s="103" t="s">
        <v>52</v>
      </c>
      <c r="H37" s="103" t="s">
        <v>61</v>
      </c>
      <c r="I37" s="103" t="s">
        <v>438</v>
      </c>
      <c r="J37" s="103" t="s">
        <v>57</v>
      </c>
      <c r="K37" s="90">
        <v>104</v>
      </c>
      <c r="L37" s="90">
        <v>27.7</v>
      </c>
      <c r="M37" s="90">
        <v>104</v>
      </c>
      <c r="N37" s="12">
        <v>96</v>
      </c>
      <c r="O37" s="12">
        <v>96</v>
      </c>
      <c r="P37" s="12">
        <v>96</v>
      </c>
    </row>
    <row r="38" spans="1:16" ht="81" customHeight="1">
      <c r="A38" s="102">
        <v>924</v>
      </c>
      <c r="B38" s="155" t="s">
        <v>555</v>
      </c>
      <c r="C38" s="86" t="s">
        <v>557</v>
      </c>
      <c r="D38" s="125" t="s">
        <v>799</v>
      </c>
      <c r="E38" s="15" t="s">
        <v>800</v>
      </c>
      <c r="F38" s="15" t="s">
        <v>801</v>
      </c>
      <c r="G38" s="103" t="s">
        <v>87</v>
      </c>
      <c r="H38" s="103" t="s">
        <v>89</v>
      </c>
      <c r="I38" s="103" t="s">
        <v>556</v>
      </c>
      <c r="J38" s="103" t="s">
        <v>56</v>
      </c>
      <c r="K38" s="90">
        <v>5.0999999999999996</v>
      </c>
      <c r="L38" s="90">
        <v>5</v>
      </c>
      <c r="M38" s="90">
        <v>0</v>
      </c>
      <c r="N38" s="90">
        <v>0</v>
      </c>
      <c r="O38" s="90">
        <v>0</v>
      </c>
      <c r="P38" s="90">
        <v>0</v>
      </c>
    </row>
    <row r="39" spans="1:16" ht="147" customHeight="1">
      <c r="A39" s="102">
        <v>924</v>
      </c>
      <c r="B39" s="242" t="s">
        <v>719</v>
      </c>
      <c r="C39" s="86" t="s">
        <v>781</v>
      </c>
      <c r="D39" s="125" t="s">
        <v>799</v>
      </c>
      <c r="E39" s="15" t="s">
        <v>800</v>
      </c>
      <c r="F39" s="15" t="s">
        <v>802</v>
      </c>
      <c r="G39" s="103" t="s">
        <v>87</v>
      </c>
      <c r="H39" s="103" t="s">
        <v>89</v>
      </c>
      <c r="I39" s="103" t="s">
        <v>720</v>
      </c>
      <c r="J39" s="103" t="s">
        <v>56</v>
      </c>
      <c r="K39" s="90">
        <v>0</v>
      </c>
      <c r="L39" s="90">
        <v>0</v>
      </c>
      <c r="M39" s="90">
        <v>59.3</v>
      </c>
      <c r="N39" s="90">
        <v>0</v>
      </c>
      <c r="O39" s="90">
        <v>0</v>
      </c>
      <c r="P39" s="90">
        <v>0</v>
      </c>
    </row>
    <row r="40" spans="1:16" ht="126" customHeight="1">
      <c r="A40" s="2">
        <v>924</v>
      </c>
      <c r="B40" s="87" t="s">
        <v>331</v>
      </c>
      <c r="C40" s="9" t="s">
        <v>463</v>
      </c>
      <c r="D40" s="258" t="s">
        <v>803</v>
      </c>
      <c r="E40" s="257" t="s">
        <v>804</v>
      </c>
      <c r="F40" s="257" t="s">
        <v>805</v>
      </c>
      <c r="G40" s="4" t="s">
        <v>75</v>
      </c>
      <c r="H40" s="226" t="s">
        <v>90</v>
      </c>
      <c r="I40" s="4" t="s">
        <v>332</v>
      </c>
      <c r="J40" s="4">
        <v>200</v>
      </c>
      <c r="K40" s="90">
        <v>4476</v>
      </c>
      <c r="L40" s="90">
        <v>1326</v>
      </c>
      <c r="M40" s="90">
        <v>2449</v>
      </c>
      <c r="N40" s="90">
        <v>0</v>
      </c>
      <c r="O40" s="90">
        <v>0</v>
      </c>
      <c r="P40" s="90">
        <v>0</v>
      </c>
    </row>
    <row r="41" spans="1:16" ht="127.5" customHeight="1">
      <c r="A41" s="230">
        <v>924</v>
      </c>
      <c r="B41" s="228" t="s">
        <v>683</v>
      </c>
      <c r="C41" s="231" t="s">
        <v>685</v>
      </c>
      <c r="D41" s="194" t="s">
        <v>776</v>
      </c>
      <c r="E41" s="114" t="s">
        <v>777</v>
      </c>
      <c r="F41" s="114" t="s">
        <v>778</v>
      </c>
      <c r="G41" s="229" t="s">
        <v>151</v>
      </c>
      <c r="H41" s="229" t="s">
        <v>89</v>
      </c>
      <c r="I41" s="228" t="s">
        <v>684</v>
      </c>
      <c r="J41" s="229" t="s">
        <v>57</v>
      </c>
      <c r="K41" s="90">
        <v>19100</v>
      </c>
      <c r="L41" s="90">
        <v>19100</v>
      </c>
      <c r="M41" s="90">
        <v>0</v>
      </c>
      <c r="N41" s="90">
        <v>0</v>
      </c>
      <c r="O41" s="90">
        <v>0</v>
      </c>
      <c r="P41" s="90">
        <v>0</v>
      </c>
    </row>
    <row r="42" spans="1:16" ht="64.5" customHeight="1">
      <c r="A42" s="247">
        <v>924</v>
      </c>
      <c r="B42" s="27" t="s">
        <v>80</v>
      </c>
      <c r="C42" s="319" t="s">
        <v>81</v>
      </c>
      <c r="D42" s="194" t="s">
        <v>1062</v>
      </c>
      <c r="E42" s="114" t="s">
        <v>1063</v>
      </c>
      <c r="F42" s="114" t="s">
        <v>1064</v>
      </c>
      <c r="G42" s="27" t="s">
        <v>52</v>
      </c>
      <c r="H42" s="27" t="s">
        <v>61</v>
      </c>
      <c r="I42" s="27" t="s">
        <v>1065</v>
      </c>
      <c r="J42" s="27" t="s">
        <v>56</v>
      </c>
      <c r="K42" s="90">
        <v>0</v>
      </c>
      <c r="L42" s="90">
        <v>0</v>
      </c>
      <c r="M42" s="90">
        <v>350</v>
      </c>
      <c r="N42" s="90">
        <v>0</v>
      </c>
      <c r="O42" s="90">
        <v>0</v>
      </c>
      <c r="P42" s="90">
        <v>0</v>
      </c>
    </row>
    <row r="43" spans="1:16" ht="129.75" customHeight="1">
      <c r="A43" s="247">
        <v>924</v>
      </c>
      <c r="B43" s="27" t="s">
        <v>727</v>
      </c>
      <c r="C43" s="250" t="s">
        <v>728</v>
      </c>
      <c r="D43" s="194" t="s">
        <v>776</v>
      </c>
      <c r="E43" s="114" t="s">
        <v>777</v>
      </c>
      <c r="F43" s="114" t="s">
        <v>778</v>
      </c>
      <c r="G43" s="107" t="s">
        <v>151</v>
      </c>
      <c r="H43" s="107" t="s">
        <v>89</v>
      </c>
      <c r="I43" s="27" t="s">
        <v>779</v>
      </c>
      <c r="J43" s="107" t="s">
        <v>729</v>
      </c>
      <c r="K43" s="90">
        <v>0</v>
      </c>
      <c r="L43" s="90">
        <v>0</v>
      </c>
      <c r="M43" s="90">
        <v>0</v>
      </c>
      <c r="N43" s="90">
        <v>0</v>
      </c>
      <c r="O43" s="90">
        <v>0</v>
      </c>
      <c r="P43" s="90">
        <v>0</v>
      </c>
    </row>
    <row r="44" spans="1:16" ht="123.75" customHeight="1">
      <c r="A44" s="247">
        <v>924</v>
      </c>
      <c r="B44" s="27" t="s">
        <v>730</v>
      </c>
      <c r="C44" s="250" t="s">
        <v>728</v>
      </c>
      <c r="D44" s="194" t="s">
        <v>776</v>
      </c>
      <c r="E44" s="114" t="s">
        <v>777</v>
      </c>
      <c r="F44" s="114" t="s">
        <v>778</v>
      </c>
      <c r="G44" s="107" t="s">
        <v>151</v>
      </c>
      <c r="H44" s="107" t="s">
        <v>89</v>
      </c>
      <c r="I44" s="27" t="s">
        <v>780</v>
      </c>
      <c r="J44" s="107" t="s">
        <v>729</v>
      </c>
      <c r="K44" s="90">
        <v>0</v>
      </c>
      <c r="L44" s="90">
        <v>0</v>
      </c>
      <c r="M44" s="90">
        <v>0</v>
      </c>
      <c r="N44" s="90">
        <v>0</v>
      </c>
      <c r="O44" s="90">
        <v>0</v>
      </c>
      <c r="P44" s="90">
        <v>0</v>
      </c>
    </row>
    <row r="45" spans="1:16" ht="152.25" customHeight="1">
      <c r="A45" s="247">
        <v>924</v>
      </c>
      <c r="B45" s="27" t="s">
        <v>731</v>
      </c>
      <c r="C45" s="250" t="s">
        <v>732</v>
      </c>
      <c r="D45" s="194" t="s">
        <v>776</v>
      </c>
      <c r="E45" s="114" t="s">
        <v>777</v>
      </c>
      <c r="F45" s="114" t="s">
        <v>778</v>
      </c>
      <c r="G45" s="107" t="s">
        <v>151</v>
      </c>
      <c r="H45" s="107" t="s">
        <v>89</v>
      </c>
      <c r="I45" s="27" t="s">
        <v>733</v>
      </c>
      <c r="J45" s="107" t="s">
        <v>723</v>
      </c>
      <c r="K45" s="90">
        <v>0</v>
      </c>
      <c r="L45" s="90">
        <v>0</v>
      </c>
      <c r="M45" s="90">
        <v>13378</v>
      </c>
      <c r="N45" s="90">
        <v>0</v>
      </c>
      <c r="O45" s="90">
        <v>0</v>
      </c>
      <c r="P45" s="90">
        <v>0</v>
      </c>
    </row>
    <row r="46" spans="1:16" ht="127.5" customHeight="1">
      <c r="A46" s="2">
        <v>924</v>
      </c>
      <c r="B46" s="159" t="s">
        <v>553</v>
      </c>
      <c r="C46" s="158" t="s">
        <v>554</v>
      </c>
      <c r="D46" s="194" t="s">
        <v>776</v>
      </c>
      <c r="E46" s="114" t="s">
        <v>777</v>
      </c>
      <c r="F46" s="114" t="s">
        <v>778</v>
      </c>
      <c r="G46" s="33" t="s">
        <v>151</v>
      </c>
      <c r="H46" s="33" t="s">
        <v>89</v>
      </c>
      <c r="I46" s="159" t="s">
        <v>552</v>
      </c>
      <c r="J46" s="163" t="s">
        <v>57</v>
      </c>
      <c r="K46" s="90">
        <v>1082.5999999999999</v>
      </c>
      <c r="L46" s="90">
        <v>1082.5999999999999</v>
      </c>
      <c r="M46" s="238">
        <v>0</v>
      </c>
      <c r="N46" s="238">
        <v>0</v>
      </c>
      <c r="O46" s="90">
        <v>0</v>
      </c>
      <c r="P46" s="90">
        <v>0</v>
      </c>
    </row>
    <row r="47" spans="1:16" ht="129.75" customHeight="1">
      <c r="A47" s="123">
        <v>924</v>
      </c>
      <c r="B47" s="107" t="s">
        <v>721</v>
      </c>
      <c r="C47" s="104" t="s">
        <v>449</v>
      </c>
      <c r="D47" s="194" t="s">
        <v>776</v>
      </c>
      <c r="E47" s="114" t="s">
        <v>777</v>
      </c>
      <c r="F47" s="114" t="s">
        <v>778</v>
      </c>
      <c r="G47" s="107" t="s">
        <v>151</v>
      </c>
      <c r="H47" s="107" t="s">
        <v>89</v>
      </c>
      <c r="I47" s="107" t="s">
        <v>722</v>
      </c>
      <c r="J47" s="107" t="s">
        <v>723</v>
      </c>
      <c r="K47" s="90">
        <v>0</v>
      </c>
      <c r="L47" s="90">
        <v>0</v>
      </c>
      <c r="M47" s="90">
        <v>10411.700000000001</v>
      </c>
      <c r="N47" s="90">
        <v>0</v>
      </c>
      <c r="O47" s="90">
        <v>0</v>
      </c>
      <c r="P47" s="90">
        <v>0</v>
      </c>
    </row>
    <row r="48" spans="1:16" ht="194.25" customHeight="1">
      <c r="A48" s="247">
        <v>924</v>
      </c>
      <c r="B48" s="27" t="s">
        <v>725</v>
      </c>
      <c r="C48" s="255" t="s">
        <v>782</v>
      </c>
      <c r="D48" s="194" t="s">
        <v>806</v>
      </c>
      <c r="E48" s="114" t="s">
        <v>777</v>
      </c>
      <c r="F48" s="114" t="s">
        <v>855</v>
      </c>
      <c r="G48" s="107" t="s">
        <v>151</v>
      </c>
      <c r="H48" s="107" t="s">
        <v>89</v>
      </c>
      <c r="I48" s="27" t="s">
        <v>724</v>
      </c>
      <c r="J48" s="107" t="s">
        <v>504</v>
      </c>
      <c r="K48" s="90">
        <v>0</v>
      </c>
      <c r="L48" s="90">
        <v>0</v>
      </c>
      <c r="M48" s="90">
        <v>0</v>
      </c>
      <c r="N48" s="90">
        <v>0</v>
      </c>
      <c r="O48" s="90">
        <v>0</v>
      </c>
      <c r="P48" s="90">
        <v>50160</v>
      </c>
    </row>
    <row r="49" spans="1:17" ht="109.5" customHeight="1">
      <c r="A49" s="410" t="s">
        <v>346</v>
      </c>
      <c r="B49" s="410"/>
      <c r="C49" s="411" t="s">
        <v>478</v>
      </c>
      <c r="D49" s="412"/>
      <c r="E49" s="412"/>
      <c r="F49" s="412"/>
      <c r="G49" s="412"/>
      <c r="H49" s="412"/>
      <c r="I49" s="412"/>
      <c r="J49" s="413"/>
      <c r="K49" s="19">
        <f t="shared" ref="K49:P49" si="6">SUM(K50:K52)</f>
        <v>7209.5</v>
      </c>
      <c r="L49" s="19">
        <f t="shared" si="6"/>
        <v>1273.5999999999999</v>
      </c>
      <c r="M49" s="19">
        <f t="shared" si="6"/>
        <v>9060.5</v>
      </c>
      <c r="N49" s="19">
        <f t="shared" si="6"/>
        <v>3677.2</v>
      </c>
      <c r="O49" s="19">
        <f t="shared" si="6"/>
        <v>3124.4</v>
      </c>
      <c r="P49" s="19">
        <f t="shared" si="6"/>
        <v>3250.1</v>
      </c>
    </row>
    <row r="50" spans="1:17" ht="368.25" customHeight="1">
      <c r="A50" s="2">
        <v>924</v>
      </c>
      <c r="B50" s="4" t="s">
        <v>179</v>
      </c>
      <c r="C50" s="9" t="s">
        <v>180</v>
      </c>
      <c r="D50" s="169" t="s">
        <v>893</v>
      </c>
      <c r="E50" s="162" t="s">
        <v>807</v>
      </c>
      <c r="F50" s="162" t="s">
        <v>894</v>
      </c>
      <c r="G50" s="4" t="s">
        <v>83</v>
      </c>
      <c r="H50" s="4" t="s">
        <v>87</v>
      </c>
      <c r="I50" s="4" t="s">
        <v>17</v>
      </c>
      <c r="J50" s="4" t="s">
        <v>56</v>
      </c>
      <c r="K50" s="109">
        <v>7160.3</v>
      </c>
      <c r="L50" s="109">
        <v>1273.5999999999999</v>
      </c>
      <c r="M50" s="109">
        <v>8041.3</v>
      </c>
      <c r="N50" s="41">
        <v>3677.2</v>
      </c>
      <c r="O50" s="41">
        <v>3124.4</v>
      </c>
      <c r="P50" s="41">
        <v>3250.1</v>
      </c>
    </row>
    <row r="51" spans="1:17" ht="278.25" customHeight="1">
      <c r="A51" s="114">
        <v>924</v>
      </c>
      <c r="B51" s="121" t="s">
        <v>370</v>
      </c>
      <c r="C51" s="85" t="s">
        <v>371</v>
      </c>
      <c r="D51" s="194" t="s">
        <v>895</v>
      </c>
      <c r="E51" s="122" t="s">
        <v>775</v>
      </c>
      <c r="F51" s="122" t="s">
        <v>774</v>
      </c>
      <c r="G51" s="4" t="s">
        <v>83</v>
      </c>
      <c r="H51" s="4" t="s">
        <v>87</v>
      </c>
      <c r="I51" s="4" t="s">
        <v>369</v>
      </c>
      <c r="J51" s="4" t="s">
        <v>56</v>
      </c>
      <c r="K51" s="109">
        <v>49.2</v>
      </c>
      <c r="L51" s="109">
        <v>0</v>
      </c>
      <c r="M51" s="109">
        <v>49.2</v>
      </c>
      <c r="N51" s="109">
        <v>0</v>
      </c>
      <c r="O51" s="109">
        <v>0</v>
      </c>
      <c r="P51" s="109">
        <v>0</v>
      </c>
    </row>
    <row r="52" spans="1:17" ht="258.75" customHeight="1">
      <c r="A52" s="247">
        <v>924</v>
      </c>
      <c r="B52" s="27" t="s">
        <v>734</v>
      </c>
      <c r="C52" s="250" t="s">
        <v>735</v>
      </c>
      <c r="D52" s="264" t="s">
        <v>736</v>
      </c>
      <c r="E52" s="122" t="s">
        <v>775</v>
      </c>
      <c r="F52" s="122" t="s">
        <v>774</v>
      </c>
      <c r="G52" s="26" t="s">
        <v>83</v>
      </c>
      <c r="H52" s="27" t="s">
        <v>87</v>
      </c>
      <c r="I52" s="26" t="s">
        <v>737</v>
      </c>
      <c r="J52" s="26" t="s">
        <v>729</v>
      </c>
      <c r="K52" s="109">
        <v>0</v>
      </c>
      <c r="L52" s="109">
        <v>0</v>
      </c>
      <c r="M52" s="109">
        <v>970</v>
      </c>
      <c r="N52" s="41">
        <v>0</v>
      </c>
      <c r="O52" s="41">
        <v>0</v>
      </c>
      <c r="P52" s="41">
        <v>0</v>
      </c>
    </row>
    <row r="53" spans="1:17" ht="41.25" customHeight="1">
      <c r="A53" s="410" t="s">
        <v>130</v>
      </c>
      <c r="B53" s="410"/>
      <c r="C53" s="411" t="s">
        <v>129</v>
      </c>
      <c r="D53" s="412"/>
      <c r="E53" s="412"/>
      <c r="F53" s="412"/>
      <c r="G53" s="412"/>
      <c r="H53" s="412"/>
      <c r="I53" s="412"/>
      <c r="J53" s="413"/>
      <c r="K53" s="19">
        <f t="shared" ref="K53:P53" si="7">SUM(K54:K67)</f>
        <v>529.80000000000007</v>
      </c>
      <c r="L53" s="19">
        <f t="shared" si="7"/>
        <v>529.5</v>
      </c>
      <c r="M53" s="19">
        <f t="shared" si="7"/>
        <v>4573</v>
      </c>
      <c r="N53" s="19">
        <f t="shared" si="7"/>
        <v>329.40000000000003</v>
      </c>
      <c r="O53" s="19">
        <f t="shared" si="7"/>
        <v>359</v>
      </c>
      <c r="P53" s="19">
        <f t="shared" si="7"/>
        <v>365.6</v>
      </c>
    </row>
    <row r="54" spans="1:17" ht="178.5" customHeight="1">
      <c r="A54" s="182">
        <v>902</v>
      </c>
      <c r="B54" s="181" t="s">
        <v>193</v>
      </c>
      <c r="C54" s="9" t="s">
        <v>194</v>
      </c>
      <c r="D54" s="258" t="s">
        <v>856</v>
      </c>
      <c r="E54" s="185" t="s">
        <v>610</v>
      </c>
      <c r="F54" s="257" t="s">
        <v>857</v>
      </c>
      <c r="G54" s="26" t="s">
        <v>75</v>
      </c>
      <c r="H54" s="27" t="s">
        <v>192</v>
      </c>
      <c r="I54" s="26" t="s">
        <v>18</v>
      </c>
      <c r="J54" s="26" t="s">
        <v>56</v>
      </c>
      <c r="K54" s="109">
        <v>53.6</v>
      </c>
      <c r="L54" s="109">
        <v>53.5</v>
      </c>
      <c r="M54" s="109">
        <v>55.1</v>
      </c>
      <c r="N54" s="109">
        <v>55.2</v>
      </c>
      <c r="O54" s="109">
        <v>71</v>
      </c>
      <c r="P54" s="109">
        <v>77.599999999999994</v>
      </c>
    </row>
    <row r="55" spans="1:17" ht="218.25" customHeight="1">
      <c r="A55" s="182">
        <v>902</v>
      </c>
      <c r="B55" s="181" t="s">
        <v>198</v>
      </c>
      <c r="C55" s="9" t="s">
        <v>197</v>
      </c>
      <c r="D55" s="258" t="s">
        <v>856</v>
      </c>
      <c r="E55" s="257" t="s">
        <v>610</v>
      </c>
      <c r="F55" s="257" t="s">
        <v>857</v>
      </c>
      <c r="G55" s="26" t="s">
        <v>75</v>
      </c>
      <c r="H55" s="27" t="s">
        <v>192</v>
      </c>
      <c r="I55" s="26" t="s">
        <v>20</v>
      </c>
      <c r="J55" s="26" t="s">
        <v>56</v>
      </c>
      <c r="K55" s="109">
        <v>58.2</v>
      </c>
      <c r="L55" s="109">
        <v>58</v>
      </c>
      <c r="M55" s="109">
        <v>81.099999999999994</v>
      </c>
      <c r="N55" s="109">
        <v>60.4</v>
      </c>
      <c r="O55" s="109">
        <v>75</v>
      </c>
      <c r="P55" s="109">
        <v>75</v>
      </c>
    </row>
    <row r="56" spans="1:17" ht="216.75" customHeight="1">
      <c r="A56" s="182">
        <v>902</v>
      </c>
      <c r="B56" s="181" t="s">
        <v>195</v>
      </c>
      <c r="C56" s="9" t="s">
        <v>196</v>
      </c>
      <c r="D56" s="289" t="s">
        <v>940</v>
      </c>
      <c r="E56" s="185" t="s">
        <v>628</v>
      </c>
      <c r="F56" s="185" t="s">
        <v>629</v>
      </c>
      <c r="G56" s="26" t="s">
        <v>52</v>
      </c>
      <c r="H56" s="27" t="s">
        <v>61</v>
      </c>
      <c r="I56" s="26" t="s">
        <v>19</v>
      </c>
      <c r="J56" s="26" t="s">
        <v>56</v>
      </c>
      <c r="K56" s="109">
        <v>85.6</v>
      </c>
      <c r="L56" s="109">
        <v>85.6</v>
      </c>
      <c r="M56" s="109">
        <v>154.80000000000001</v>
      </c>
      <c r="N56" s="109">
        <v>159.80000000000001</v>
      </c>
      <c r="O56" s="109">
        <v>170</v>
      </c>
      <c r="P56" s="109">
        <v>170</v>
      </c>
    </row>
    <row r="57" spans="1:17" ht="116.25" customHeight="1">
      <c r="A57" s="123">
        <v>924</v>
      </c>
      <c r="B57" s="107" t="s">
        <v>785</v>
      </c>
      <c r="C57" s="108" t="s">
        <v>786</v>
      </c>
      <c r="D57" s="263" t="s">
        <v>787</v>
      </c>
      <c r="E57" s="105" t="s">
        <v>789</v>
      </c>
      <c r="F57" s="257" t="s">
        <v>726</v>
      </c>
      <c r="G57" s="107" t="s">
        <v>52</v>
      </c>
      <c r="H57" s="107" t="s">
        <v>61</v>
      </c>
      <c r="I57" s="107" t="s">
        <v>788</v>
      </c>
      <c r="J57" s="107" t="s">
        <v>729</v>
      </c>
      <c r="K57" s="109">
        <v>0</v>
      </c>
      <c r="L57" s="109">
        <v>0</v>
      </c>
      <c r="M57" s="109">
        <v>588.79999999999995</v>
      </c>
      <c r="N57" s="109">
        <v>0</v>
      </c>
      <c r="O57" s="109">
        <v>0</v>
      </c>
      <c r="P57" s="109">
        <v>0</v>
      </c>
    </row>
    <row r="58" spans="1:17" ht="57" customHeight="1">
      <c r="A58" s="322">
        <v>925</v>
      </c>
      <c r="B58" s="320" t="s">
        <v>202</v>
      </c>
      <c r="C58" s="392" t="s">
        <v>203</v>
      </c>
      <c r="D58" s="472" t="s">
        <v>942</v>
      </c>
      <c r="E58" s="392" t="s">
        <v>23</v>
      </c>
      <c r="F58" s="353" t="s">
        <v>941</v>
      </c>
      <c r="G58" s="26" t="s">
        <v>150</v>
      </c>
      <c r="H58" s="27" t="s">
        <v>89</v>
      </c>
      <c r="I58" s="26" t="s">
        <v>315</v>
      </c>
      <c r="J58" s="26" t="s">
        <v>88</v>
      </c>
      <c r="K58" s="109">
        <v>66.599999999999994</v>
      </c>
      <c r="L58" s="41">
        <v>66.599999999999994</v>
      </c>
      <c r="M58" s="41">
        <v>0</v>
      </c>
      <c r="N58" s="109">
        <v>0</v>
      </c>
      <c r="O58" s="109">
        <v>0</v>
      </c>
      <c r="P58" s="109">
        <v>0</v>
      </c>
    </row>
    <row r="59" spans="1:17" ht="132.75" customHeight="1">
      <c r="A59" s="322">
        <v>925</v>
      </c>
      <c r="B59" s="320" t="s">
        <v>202</v>
      </c>
      <c r="C59" s="393"/>
      <c r="D59" s="473"/>
      <c r="E59" s="393"/>
      <c r="F59" s="355"/>
      <c r="G59" s="26" t="s">
        <v>150</v>
      </c>
      <c r="H59" s="27" t="s">
        <v>87</v>
      </c>
      <c r="I59" s="26" t="s">
        <v>315</v>
      </c>
      <c r="J59" s="26" t="s">
        <v>88</v>
      </c>
      <c r="K59" s="18">
        <v>15.6</v>
      </c>
      <c r="L59" s="41">
        <v>15.6</v>
      </c>
      <c r="M59" s="41">
        <v>15.6</v>
      </c>
      <c r="N59" s="18">
        <v>0</v>
      </c>
      <c r="O59" s="18">
        <v>0</v>
      </c>
      <c r="P59" s="18">
        <v>0</v>
      </c>
      <c r="Q59" t="s">
        <v>884</v>
      </c>
    </row>
    <row r="60" spans="1:17" ht="116.25" customHeight="1">
      <c r="A60" s="178">
        <v>925</v>
      </c>
      <c r="B60" s="177" t="s">
        <v>198</v>
      </c>
      <c r="C60" s="118" t="s">
        <v>197</v>
      </c>
      <c r="D60" s="38" t="s">
        <v>372</v>
      </c>
      <c r="E60" s="9" t="s">
        <v>320</v>
      </c>
      <c r="F60" s="17" t="s">
        <v>373</v>
      </c>
      <c r="G60" s="26" t="s">
        <v>150</v>
      </c>
      <c r="H60" s="27" t="s">
        <v>75</v>
      </c>
      <c r="I60" s="26" t="s">
        <v>20</v>
      </c>
      <c r="J60" s="26">
        <v>600</v>
      </c>
      <c r="K60" s="18">
        <v>12.9</v>
      </c>
      <c r="L60" s="41">
        <v>12.9</v>
      </c>
      <c r="M60" s="41">
        <v>13.8</v>
      </c>
      <c r="N60" s="18">
        <v>13.8</v>
      </c>
      <c r="O60" s="18">
        <v>0</v>
      </c>
      <c r="P60" s="18">
        <v>0</v>
      </c>
    </row>
    <row r="61" spans="1:17" ht="177" customHeight="1">
      <c r="A61" s="178">
        <v>934</v>
      </c>
      <c r="B61" s="177" t="s">
        <v>198</v>
      </c>
      <c r="C61" s="118" t="s">
        <v>197</v>
      </c>
      <c r="D61" s="16" t="s">
        <v>858</v>
      </c>
      <c r="E61" s="17" t="s">
        <v>630</v>
      </c>
      <c r="F61" s="17" t="s">
        <v>859</v>
      </c>
      <c r="G61" s="26" t="s">
        <v>150</v>
      </c>
      <c r="H61" s="27" t="s">
        <v>150</v>
      </c>
      <c r="I61" s="26" t="s">
        <v>20</v>
      </c>
      <c r="J61" s="26">
        <v>600</v>
      </c>
      <c r="K61" s="18">
        <v>20.100000000000001</v>
      </c>
      <c r="L61" s="18">
        <v>20.100000000000001</v>
      </c>
      <c r="M61" s="18">
        <v>20.8</v>
      </c>
      <c r="N61" s="18">
        <v>21.6</v>
      </c>
      <c r="O61" s="18">
        <v>22</v>
      </c>
      <c r="P61" s="18">
        <v>22</v>
      </c>
    </row>
    <row r="62" spans="1:17" ht="179.25" customHeight="1">
      <c r="A62" s="178">
        <v>929</v>
      </c>
      <c r="B62" s="177" t="s">
        <v>198</v>
      </c>
      <c r="C62" s="118" t="s">
        <v>197</v>
      </c>
      <c r="D62" s="253" t="s">
        <v>860</v>
      </c>
      <c r="E62" s="183" t="s">
        <v>632</v>
      </c>
      <c r="F62" s="84" t="s">
        <v>861</v>
      </c>
      <c r="G62" s="26" t="s">
        <v>200</v>
      </c>
      <c r="H62" s="27" t="s">
        <v>89</v>
      </c>
      <c r="I62" s="26" t="s">
        <v>20</v>
      </c>
      <c r="J62" s="26" t="s">
        <v>56</v>
      </c>
      <c r="K62" s="18">
        <v>12</v>
      </c>
      <c r="L62" s="18">
        <v>12</v>
      </c>
      <c r="M62" s="18">
        <v>12</v>
      </c>
      <c r="N62" s="18">
        <v>13</v>
      </c>
      <c r="O62" s="18">
        <v>15</v>
      </c>
      <c r="P62" s="18">
        <v>15</v>
      </c>
    </row>
    <row r="63" spans="1:17" ht="180.75" customHeight="1">
      <c r="A63" s="178">
        <v>926</v>
      </c>
      <c r="B63" s="177" t="s">
        <v>198</v>
      </c>
      <c r="C63" s="118" t="s">
        <v>197</v>
      </c>
      <c r="D63" s="37" t="s">
        <v>862</v>
      </c>
      <c r="E63" s="180" t="s">
        <v>456</v>
      </c>
      <c r="F63" s="37" t="s">
        <v>863</v>
      </c>
      <c r="G63" s="26" t="s">
        <v>158</v>
      </c>
      <c r="H63" s="27" t="s">
        <v>52</v>
      </c>
      <c r="I63" s="26" t="s">
        <v>20</v>
      </c>
      <c r="J63" s="26" t="s">
        <v>88</v>
      </c>
      <c r="K63" s="18">
        <v>5.2</v>
      </c>
      <c r="L63" s="18">
        <v>5.2</v>
      </c>
      <c r="M63" s="18">
        <v>75.900000000000006</v>
      </c>
      <c r="N63" s="18">
        <v>5.6</v>
      </c>
      <c r="O63" s="18">
        <v>6</v>
      </c>
      <c r="P63" s="18">
        <v>6</v>
      </c>
    </row>
    <row r="64" spans="1:17" ht="31.5" customHeight="1">
      <c r="A64" s="322">
        <v>925</v>
      </c>
      <c r="B64" s="320" t="s">
        <v>193</v>
      </c>
      <c r="C64" s="368" t="s">
        <v>194</v>
      </c>
      <c r="D64" s="378" t="s">
        <v>374</v>
      </c>
      <c r="E64" s="452" t="s">
        <v>320</v>
      </c>
      <c r="F64" s="353" t="s">
        <v>367</v>
      </c>
      <c r="G64" s="4" t="s">
        <v>150</v>
      </c>
      <c r="H64" s="4" t="s">
        <v>52</v>
      </c>
      <c r="I64" s="28" t="s">
        <v>18</v>
      </c>
      <c r="J64" s="29">
        <v>600</v>
      </c>
      <c r="K64" s="18">
        <v>154.4</v>
      </c>
      <c r="L64" s="41">
        <v>154.4</v>
      </c>
      <c r="M64" s="41">
        <v>80</v>
      </c>
      <c r="N64" s="20">
        <v>0</v>
      </c>
      <c r="O64" s="20">
        <v>0</v>
      </c>
      <c r="P64" s="20">
        <v>0</v>
      </c>
    </row>
    <row r="65" spans="1:18" ht="31.5" customHeight="1">
      <c r="A65" s="322">
        <v>925</v>
      </c>
      <c r="B65" s="320" t="s">
        <v>193</v>
      </c>
      <c r="C65" s="453"/>
      <c r="D65" s="453"/>
      <c r="E65" s="453"/>
      <c r="F65" s="453"/>
      <c r="G65" s="4" t="s">
        <v>150</v>
      </c>
      <c r="H65" s="4" t="s">
        <v>89</v>
      </c>
      <c r="I65" s="28" t="s">
        <v>18</v>
      </c>
      <c r="J65" s="29">
        <v>600</v>
      </c>
      <c r="K65" s="18">
        <v>45.6</v>
      </c>
      <c r="L65" s="41">
        <v>45.6</v>
      </c>
      <c r="M65" s="41">
        <v>40</v>
      </c>
      <c r="N65" s="20">
        <v>0</v>
      </c>
      <c r="O65" s="20">
        <v>0</v>
      </c>
      <c r="P65" s="20">
        <v>0</v>
      </c>
    </row>
    <row r="66" spans="1:18" ht="31.5" customHeight="1">
      <c r="A66" s="322">
        <v>925</v>
      </c>
      <c r="B66" s="320" t="s">
        <v>193</v>
      </c>
      <c r="C66" s="453"/>
      <c r="D66" s="453"/>
      <c r="E66" s="453"/>
      <c r="F66" s="453"/>
      <c r="G66" s="4" t="s">
        <v>150</v>
      </c>
      <c r="H66" s="4" t="s">
        <v>75</v>
      </c>
      <c r="I66" s="28" t="s">
        <v>18</v>
      </c>
      <c r="J66" s="29">
        <v>600</v>
      </c>
      <c r="K66" s="18">
        <v>0</v>
      </c>
      <c r="L66" s="41">
        <v>0</v>
      </c>
      <c r="M66" s="41">
        <v>40</v>
      </c>
      <c r="N66" s="20">
        <v>0</v>
      </c>
      <c r="O66" s="20">
        <v>0</v>
      </c>
      <c r="P66" s="20">
        <v>0</v>
      </c>
    </row>
    <row r="67" spans="1:18" ht="149.25" customHeight="1">
      <c r="A67" s="210">
        <v>925</v>
      </c>
      <c r="B67" s="211" t="s">
        <v>577</v>
      </c>
      <c r="C67" s="196" t="s">
        <v>575</v>
      </c>
      <c r="D67" s="197" t="s">
        <v>943</v>
      </c>
      <c r="E67" s="198" t="s">
        <v>945</v>
      </c>
      <c r="F67" s="199" t="s">
        <v>944</v>
      </c>
      <c r="G67" s="171" t="s">
        <v>150</v>
      </c>
      <c r="H67" s="171" t="s">
        <v>89</v>
      </c>
      <c r="I67" s="28" t="s">
        <v>576</v>
      </c>
      <c r="J67" s="29">
        <v>600</v>
      </c>
      <c r="K67" s="18">
        <v>0</v>
      </c>
      <c r="L67" s="41">
        <v>0</v>
      </c>
      <c r="M67" s="41">
        <v>3395.1</v>
      </c>
      <c r="N67" s="20">
        <v>0</v>
      </c>
      <c r="O67" s="20">
        <v>0</v>
      </c>
      <c r="P67" s="20">
        <v>0</v>
      </c>
    </row>
    <row r="68" spans="1:18" ht="95.25" customHeight="1">
      <c r="A68" s="340" t="s">
        <v>544</v>
      </c>
      <c r="B68" s="341"/>
      <c r="C68" s="411" t="s">
        <v>545</v>
      </c>
      <c r="D68" s="412"/>
      <c r="E68" s="412"/>
      <c r="F68" s="412"/>
      <c r="G68" s="412"/>
      <c r="H68" s="412"/>
      <c r="I68" s="412"/>
      <c r="J68" s="413"/>
      <c r="K68" s="42">
        <f t="shared" ref="K68" si="8">SUM(K69:K70)</f>
        <v>50</v>
      </c>
      <c r="L68" s="42">
        <f t="shared" ref="L68:P68" si="9">SUM(L69:L70)</f>
        <v>50</v>
      </c>
      <c r="M68" s="42">
        <f t="shared" si="9"/>
        <v>50</v>
      </c>
      <c r="N68" s="42">
        <f t="shared" si="9"/>
        <v>110</v>
      </c>
      <c r="O68" s="42">
        <f t="shared" si="9"/>
        <v>110</v>
      </c>
      <c r="P68" s="42">
        <f t="shared" si="9"/>
        <v>110</v>
      </c>
    </row>
    <row r="69" spans="1:18" ht="256.5" customHeight="1">
      <c r="A69" s="160">
        <v>926</v>
      </c>
      <c r="B69" s="167" t="s">
        <v>160</v>
      </c>
      <c r="C69" s="158" t="s">
        <v>161</v>
      </c>
      <c r="D69" s="169" t="s">
        <v>909</v>
      </c>
      <c r="E69" s="287" t="s">
        <v>907</v>
      </c>
      <c r="F69" s="287" t="s">
        <v>908</v>
      </c>
      <c r="G69" s="159" t="s">
        <v>158</v>
      </c>
      <c r="H69" s="159" t="s">
        <v>52</v>
      </c>
      <c r="I69" s="25" t="s">
        <v>97</v>
      </c>
      <c r="J69" s="25" t="s">
        <v>88</v>
      </c>
      <c r="K69" s="12">
        <v>50</v>
      </c>
      <c r="L69" s="12">
        <v>50</v>
      </c>
      <c r="M69" s="12">
        <v>50</v>
      </c>
      <c r="N69" s="12">
        <v>60</v>
      </c>
      <c r="O69" s="12">
        <v>60</v>
      </c>
      <c r="P69" s="12">
        <v>60</v>
      </c>
    </row>
    <row r="70" spans="1:18" ht="212.25" customHeight="1">
      <c r="A70" s="160">
        <v>934</v>
      </c>
      <c r="B70" s="159" t="s">
        <v>160</v>
      </c>
      <c r="C70" s="158" t="s">
        <v>161</v>
      </c>
      <c r="D70" s="16" t="s">
        <v>910</v>
      </c>
      <c r="E70" s="287" t="s">
        <v>907</v>
      </c>
      <c r="F70" s="287" t="s">
        <v>908</v>
      </c>
      <c r="G70" s="13" t="s">
        <v>150</v>
      </c>
      <c r="H70" s="13" t="s">
        <v>150</v>
      </c>
      <c r="I70" s="28" t="s">
        <v>97</v>
      </c>
      <c r="J70" s="29">
        <v>600</v>
      </c>
      <c r="K70" s="23">
        <v>0</v>
      </c>
      <c r="L70" s="23">
        <v>0</v>
      </c>
      <c r="M70" s="23">
        <v>0</v>
      </c>
      <c r="N70" s="18">
        <v>50</v>
      </c>
      <c r="O70" s="18">
        <v>50</v>
      </c>
      <c r="P70" s="18">
        <v>50</v>
      </c>
    </row>
    <row r="71" spans="1:18" s="94" customFormat="1" ht="42" customHeight="1">
      <c r="A71" s="340" t="s">
        <v>334</v>
      </c>
      <c r="B71" s="341"/>
      <c r="C71" s="411" t="s">
        <v>335</v>
      </c>
      <c r="D71" s="412"/>
      <c r="E71" s="412"/>
      <c r="F71" s="412"/>
      <c r="G71" s="412"/>
      <c r="H71" s="412"/>
      <c r="I71" s="412"/>
      <c r="J71" s="413"/>
      <c r="K71" s="42">
        <f t="shared" ref="K71:P71" si="10">SUM(K72:K73)</f>
        <v>1721.4</v>
      </c>
      <c r="L71" s="42">
        <f t="shared" si="10"/>
        <v>1721.4</v>
      </c>
      <c r="M71" s="42">
        <f t="shared" si="10"/>
        <v>1969.7</v>
      </c>
      <c r="N71" s="42">
        <f t="shared" si="10"/>
        <v>0</v>
      </c>
      <c r="O71" s="42">
        <f t="shared" si="10"/>
        <v>0</v>
      </c>
      <c r="P71" s="42">
        <f t="shared" si="10"/>
        <v>0</v>
      </c>
    </row>
    <row r="72" spans="1:18" ht="213.75" customHeight="1">
      <c r="A72" s="2">
        <v>924</v>
      </c>
      <c r="B72" s="159" t="s">
        <v>559</v>
      </c>
      <c r="C72" s="11" t="s">
        <v>560</v>
      </c>
      <c r="D72" s="248" t="s">
        <v>772</v>
      </c>
      <c r="E72" s="249" t="s">
        <v>773</v>
      </c>
      <c r="F72" s="207" t="s">
        <v>670</v>
      </c>
      <c r="G72" s="26" t="s">
        <v>75</v>
      </c>
      <c r="H72" s="27" t="s">
        <v>90</v>
      </c>
      <c r="I72" s="159" t="s">
        <v>558</v>
      </c>
      <c r="J72" s="26" t="s">
        <v>56</v>
      </c>
      <c r="K72" s="109">
        <v>1575</v>
      </c>
      <c r="L72" s="109">
        <v>1575</v>
      </c>
      <c r="M72" s="109">
        <v>0</v>
      </c>
      <c r="N72" s="109">
        <v>0</v>
      </c>
      <c r="O72" s="109">
        <v>0</v>
      </c>
      <c r="P72" s="109">
        <v>0</v>
      </c>
    </row>
    <row r="73" spans="1:18" ht="193.5" customHeight="1">
      <c r="A73" s="2">
        <v>924</v>
      </c>
      <c r="B73" s="4" t="s">
        <v>499</v>
      </c>
      <c r="C73" s="9" t="s">
        <v>500</v>
      </c>
      <c r="D73" s="98" t="s">
        <v>769</v>
      </c>
      <c r="E73" s="99" t="s">
        <v>770</v>
      </c>
      <c r="F73" s="99" t="s">
        <v>771</v>
      </c>
      <c r="G73" s="33" t="s">
        <v>75</v>
      </c>
      <c r="H73" s="227" t="s">
        <v>90</v>
      </c>
      <c r="I73" s="4" t="s">
        <v>501</v>
      </c>
      <c r="J73" s="33" t="s">
        <v>56</v>
      </c>
      <c r="K73" s="41">
        <v>146.4</v>
      </c>
      <c r="L73" s="18">
        <v>146.4</v>
      </c>
      <c r="M73" s="41">
        <v>1969.7</v>
      </c>
      <c r="N73" s="18">
        <v>0</v>
      </c>
      <c r="O73" s="18">
        <v>0</v>
      </c>
      <c r="P73" s="18">
        <v>0</v>
      </c>
    </row>
    <row r="74" spans="1:18" ht="95.25" customHeight="1">
      <c r="A74" s="340" t="s">
        <v>131</v>
      </c>
      <c r="B74" s="341"/>
      <c r="C74" s="411" t="s">
        <v>479</v>
      </c>
      <c r="D74" s="412"/>
      <c r="E74" s="412"/>
      <c r="F74" s="412"/>
      <c r="G74" s="412"/>
      <c r="H74" s="412"/>
      <c r="I74" s="412"/>
      <c r="J74" s="413"/>
      <c r="K74" s="7">
        <f t="shared" ref="K74:P74" si="11">SUM(K75:K81)</f>
        <v>184129.3</v>
      </c>
      <c r="L74" s="7">
        <f t="shared" si="11"/>
        <v>184033.2</v>
      </c>
      <c r="M74" s="7">
        <f t="shared" si="11"/>
        <v>201666.3</v>
      </c>
      <c r="N74" s="7">
        <f t="shared" si="11"/>
        <v>188441.3</v>
      </c>
      <c r="O74" s="7">
        <f t="shared" si="11"/>
        <v>169597.1</v>
      </c>
      <c r="P74" s="7">
        <f t="shared" si="11"/>
        <v>162059.5</v>
      </c>
    </row>
    <row r="75" spans="1:18" ht="130.5" customHeight="1">
      <c r="A75" s="123">
        <v>924</v>
      </c>
      <c r="B75" s="26" t="s">
        <v>416</v>
      </c>
      <c r="C75" s="11" t="s">
        <v>450</v>
      </c>
      <c r="D75" s="98" t="s">
        <v>873</v>
      </c>
      <c r="E75" s="99" t="s">
        <v>874</v>
      </c>
      <c r="F75" s="99" t="s">
        <v>875</v>
      </c>
      <c r="G75" s="26" t="s">
        <v>150</v>
      </c>
      <c r="H75" s="26" t="s">
        <v>52</v>
      </c>
      <c r="I75" s="26" t="s">
        <v>738</v>
      </c>
      <c r="J75" s="26" t="s">
        <v>729</v>
      </c>
      <c r="K75" s="41">
        <v>0</v>
      </c>
      <c r="L75" s="41">
        <v>0</v>
      </c>
      <c r="M75" s="109">
        <v>574.1</v>
      </c>
      <c r="N75" s="41">
        <v>0</v>
      </c>
      <c r="O75" s="41">
        <v>0</v>
      </c>
      <c r="P75" s="41">
        <v>0</v>
      </c>
      <c r="R75" s="266"/>
    </row>
    <row r="76" spans="1:18" ht="196.5" customHeight="1">
      <c r="A76" s="2">
        <v>925</v>
      </c>
      <c r="B76" s="4" t="s">
        <v>153</v>
      </c>
      <c r="C76" s="11" t="s">
        <v>156</v>
      </c>
      <c r="D76" s="38" t="s">
        <v>869</v>
      </c>
      <c r="E76" s="180" t="s">
        <v>633</v>
      </c>
      <c r="F76" s="17" t="s">
        <v>864</v>
      </c>
      <c r="G76" s="4" t="s">
        <v>150</v>
      </c>
      <c r="H76" s="4" t="s">
        <v>52</v>
      </c>
      <c r="I76" s="28" t="s">
        <v>310</v>
      </c>
      <c r="J76" s="29">
        <v>600</v>
      </c>
      <c r="K76" s="200">
        <v>167560.6</v>
      </c>
      <c r="L76" s="290">
        <v>167521.70000000001</v>
      </c>
      <c r="M76" s="290">
        <v>176091</v>
      </c>
      <c r="N76" s="200">
        <v>187208.9</v>
      </c>
      <c r="O76" s="200">
        <v>169597.1</v>
      </c>
      <c r="P76" s="200">
        <v>162059.5</v>
      </c>
    </row>
    <row r="77" spans="1:18" ht="119.25" customHeight="1">
      <c r="A77" s="2">
        <v>925</v>
      </c>
      <c r="B77" s="26" t="s">
        <v>416</v>
      </c>
      <c r="C77" s="11" t="s">
        <v>450</v>
      </c>
      <c r="D77" s="38" t="s">
        <v>865</v>
      </c>
      <c r="E77" s="180" t="s">
        <v>634</v>
      </c>
      <c r="F77" s="17" t="s">
        <v>635</v>
      </c>
      <c r="G77" s="4" t="s">
        <v>150</v>
      </c>
      <c r="H77" s="4" t="s">
        <v>52</v>
      </c>
      <c r="I77" s="26" t="s">
        <v>426</v>
      </c>
      <c r="J77" s="32">
        <v>600</v>
      </c>
      <c r="K77" s="20">
        <v>0</v>
      </c>
      <c r="L77" s="22">
        <v>0</v>
      </c>
      <c r="M77" s="22">
        <v>40</v>
      </c>
      <c r="N77" s="20">
        <v>1060</v>
      </c>
      <c r="O77" s="20">
        <v>0</v>
      </c>
      <c r="P77" s="20">
        <v>0</v>
      </c>
    </row>
    <row r="78" spans="1:18" ht="119.25" customHeight="1">
      <c r="A78" s="304">
        <v>925</v>
      </c>
      <c r="B78" s="305" t="s">
        <v>236</v>
      </c>
      <c r="C78" s="118" t="s">
        <v>342</v>
      </c>
      <c r="D78" s="275" t="s">
        <v>868</v>
      </c>
      <c r="E78" s="306" t="s">
        <v>12</v>
      </c>
      <c r="F78" s="276" t="s">
        <v>364</v>
      </c>
      <c r="G78" s="305" t="s">
        <v>150</v>
      </c>
      <c r="H78" s="305" t="s">
        <v>52</v>
      </c>
      <c r="I78" s="28" t="s">
        <v>1041</v>
      </c>
      <c r="J78" s="29">
        <v>600</v>
      </c>
      <c r="K78" s="109">
        <v>0</v>
      </c>
      <c r="L78" s="41">
        <v>0</v>
      </c>
      <c r="M78" s="109">
        <v>21502.400000000001</v>
      </c>
      <c r="N78" s="109">
        <v>0</v>
      </c>
      <c r="O78" s="109">
        <v>0</v>
      </c>
      <c r="P78" s="109">
        <v>0</v>
      </c>
    </row>
    <row r="79" spans="1:18" ht="198.75" customHeight="1">
      <c r="A79" s="2">
        <v>925</v>
      </c>
      <c r="B79" s="4" t="s">
        <v>157</v>
      </c>
      <c r="C79" s="118" t="s">
        <v>459</v>
      </c>
      <c r="D79" s="38" t="s">
        <v>866</v>
      </c>
      <c r="E79" s="180" t="s">
        <v>633</v>
      </c>
      <c r="F79" s="17" t="s">
        <v>864</v>
      </c>
      <c r="G79" s="4" t="s">
        <v>150</v>
      </c>
      <c r="H79" s="4" t="s">
        <v>52</v>
      </c>
      <c r="I79" s="28" t="s">
        <v>311</v>
      </c>
      <c r="J79" s="32">
        <v>600</v>
      </c>
      <c r="K79" s="20">
        <v>158.30000000000001</v>
      </c>
      <c r="L79" s="22">
        <v>101.1</v>
      </c>
      <c r="M79" s="22">
        <v>157.9</v>
      </c>
      <c r="N79" s="20">
        <v>172.4</v>
      </c>
      <c r="O79" s="20">
        <v>0</v>
      </c>
      <c r="P79" s="20">
        <v>0</v>
      </c>
    </row>
    <row r="80" spans="1:18" ht="114" customHeight="1">
      <c r="A80" s="2">
        <v>925</v>
      </c>
      <c r="B80" s="171" t="s">
        <v>580</v>
      </c>
      <c r="C80" s="173" t="s">
        <v>581</v>
      </c>
      <c r="D80" s="38" t="s">
        <v>867</v>
      </c>
      <c r="E80" s="173" t="s">
        <v>23</v>
      </c>
      <c r="F80" s="17" t="s">
        <v>579</v>
      </c>
      <c r="G80" s="4" t="s">
        <v>150</v>
      </c>
      <c r="H80" s="4" t="s">
        <v>52</v>
      </c>
      <c r="I80" s="28" t="s">
        <v>578</v>
      </c>
      <c r="J80" s="29">
        <v>600</v>
      </c>
      <c r="K80" s="20">
        <v>709.8</v>
      </c>
      <c r="L80" s="22">
        <v>709.8</v>
      </c>
      <c r="M80" s="22">
        <v>0</v>
      </c>
      <c r="N80" s="20">
        <v>0</v>
      </c>
      <c r="O80" s="20">
        <v>0</v>
      </c>
      <c r="P80" s="20">
        <v>0</v>
      </c>
    </row>
    <row r="81" spans="1:18" ht="150.75" customHeight="1">
      <c r="A81" s="2">
        <v>925</v>
      </c>
      <c r="B81" s="4" t="s">
        <v>425</v>
      </c>
      <c r="C81" s="11" t="s">
        <v>154</v>
      </c>
      <c r="D81" s="275" t="s">
        <v>946</v>
      </c>
      <c r="E81" s="222" t="s">
        <v>677</v>
      </c>
      <c r="F81" s="276" t="s">
        <v>947</v>
      </c>
      <c r="G81" s="4" t="s">
        <v>150</v>
      </c>
      <c r="H81" s="4" t="s">
        <v>52</v>
      </c>
      <c r="I81" s="30" t="s">
        <v>1071</v>
      </c>
      <c r="J81" s="31">
        <v>600</v>
      </c>
      <c r="K81" s="20">
        <v>15700.6</v>
      </c>
      <c r="L81" s="22">
        <v>15700.6</v>
      </c>
      <c r="M81" s="22">
        <v>3300.9</v>
      </c>
      <c r="N81" s="20">
        <v>0</v>
      </c>
      <c r="O81" s="20">
        <v>0</v>
      </c>
      <c r="P81" s="20">
        <v>0</v>
      </c>
    </row>
    <row r="82" spans="1:18" ht="117" customHeight="1">
      <c r="A82" s="340" t="s">
        <v>26</v>
      </c>
      <c r="B82" s="341"/>
      <c r="C82" s="411" t="s">
        <v>480</v>
      </c>
      <c r="D82" s="412"/>
      <c r="E82" s="412"/>
      <c r="F82" s="412"/>
      <c r="G82" s="412"/>
      <c r="H82" s="412"/>
      <c r="I82" s="412"/>
      <c r="J82" s="413"/>
      <c r="K82" s="7">
        <f t="shared" ref="K82:P82" si="12">SUM(K83:K99)</f>
        <v>309695.49999999994</v>
      </c>
      <c r="L82" s="7">
        <f t="shared" si="12"/>
        <v>304856.8</v>
      </c>
      <c r="M82" s="7">
        <f t="shared" si="12"/>
        <v>381475.1</v>
      </c>
      <c r="N82" s="7">
        <f t="shared" si="12"/>
        <v>276364.59999999998</v>
      </c>
      <c r="O82" s="7">
        <f t="shared" si="12"/>
        <v>270693.09999999998</v>
      </c>
      <c r="P82" s="7">
        <f t="shared" si="12"/>
        <v>175755.69999999998</v>
      </c>
    </row>
    <row r="83" spans="1:18" ht="132" customHeight="1">
      <c r="A83" s="123">
        <v>924</v>
      </c>
      <c r="B83" s="26" t="s">
        <v>416</v>
      </c>
      <c r="C83" s="11" t="s">
        <v>450</v>
      </c>
      <c r="D83" s="98" t="s">
        <v>870</v>
      </c>
      <c r="E83" s="99" t="s">
        <v>755</v>
      </c>
      <c r="F83" s="122" t="s">
        <v>809</v>
      </c>
      <c r="G83" s="26" t="s">
        <v>150</v>
      </c>
      <c r="H83" s="26" t="s">
        <v>89</v>
      </c>
      <c r="I83" s="26" t="s">
        <v>739</v>
      </c>
      <c r="J83" s="26" t="s">
        <v>729</v>
      </c>
      <c r="K83" s="41">
        <v>0</v>
      </c>
      <c r="L83" s="41">
        <v>0</v>
      </c>
      <c r="M83" s="109">
        <v>2748.5</v>
      </c>
      <c r="N83" s="41">
        <v>0</v>
      </c>
      <c r="O83" s="41">
        <v>0</v>
      </c>
      <c r="P83" s="41">
        <v>0</v>
      </c>
      <c r="R83" s="266"/>
    </row>
    <row r="84" spans="1:18" ht="147.75" customHeight="1">
      <c r="A84" s="259">
        <v>924</v>
      </c>
      <c r="B84" s="27" t="s">
        <v>44</v>
      </c>
      <c r="C84" s="255" t="s">
        <v>783</v>
      </c>
      <c r="D84" s="264" t="s">
        <v>808</v>
      </c>
      <c r="E84" s="122" t="s">
        <v>810</v>
      </c>
      <c r="F84" s="122" t="s">
        <v>809</v>
      </c>
      <c r="G84" s="26" t="s">
        <v>52</v>
      </c>
      <c r="H84" s="27" t="s">
        <v>61</v>
      </c>
      <c r="I84" s="26" t="s">
        <v>784</v>
      </c>
      <c r="J84" s="26" t="s">
        <v>729</v>
      </c>
      <c r="K84" s="109">
        <v>0</v>
      </c>
      <c r="L84" s="109">
        <v>0</v>
      </c>
      <c r="M84" s="109">
        <v>40</v>
      </c>
      <c r="N84" s="41">
        <v>0</v>
      </c>
      <c r="O84" s="41">
        <v>0</v>
      </c>
      <c r="P84" s="41">
        <v>0</v>
      </c>
    </row>
    <row r="85" spans="1:18" ht="111" customHeight="1">
      <c r="A85" s="2">
        <v>925</v>
      </c>
      <c r="B85" s="4" t="s">
        <v>236</v>
      </c>
      <c r="C85" s="118" t="s">
        <v>342</v>
      </c>
      <c r="D85" s="38" t="s">
        <v>868</v>
      </c>
      <c r="E85" s="9" t="s">
        <v>12</v>
      </c>
      <c r="F85" s="17" t="s">
        <v>364</v>
      </c>
      <c r="G85" s="4" t="s">
        <v>150</v>
      </c>
      <c r="H85" s="4" t="s">
        <v>89</v>
      </c>
      <c r="I85" s="28" t="s">
        <v>490</v>
      </c>
      <c r="J85" s="29">
        <v>600</v>
      </c>
      <c r="K85" s="109">
        <v>0</v>
      </c>
      <c r="L85" s="41">
        <v>0</v>
      </c>
      <c r="M85" s="109">
        <v>26431.1</v>
      </c>
      <c r="N85" s="109">
        <v>1836</v>
      </c>
      <c r="O85" s="109">
        <v>0</v>
      </c>
      <c r="P85" s="109">
        <v>0</v>
      </c>
    </row>
    <row r="86" spans="1:18" ht="200.25" customHeight="1">
      <c r="A86" s="2">
        <v>925</v>
      </c>
      <c r="B86" s="4" t="s">
        <v>157</v>
      </c>
      <c r="C86" s="118" t="s">
        <v>459</v>
      </c>
      <c r="D86" s="212" t="s">
        <v>871</v>
      </c>
      <c r="E86" s="50" t="s">
        <v>633</v>
      </c>
      <c r="F86" s="213" t="s">
        <v>864</v>
      </c>
      <c r="G86" s="4" t="s">
        <v>150</v>
      </c>
      <c r="H86" s="4" t="s">
        <v>89</v>
      </c>
      <c r="I86" s="28" t="s">
        <v>312</v>
      </c>
      <c r="J86" s="29">
        <v>600</v>
      </c>
      <c r="K86" s="200">
        <v>114.6</v>
      </c>
      <c r="L86" s="290">
        <v>54.1</v>
      </c>
      <c r="M86" s="290">
        <v>103.4</v>
      </c>
      <c r="N86" s="200">
        <v>125</v>
      </c>
      <c r="O86" s="200">
        <v>0</v>
      </c>
      <c r="P86" s="200">
        <v>0</v>
      </c>
    </row>
    <row r="87" spans="1:18" ht="197.25" customHeight="1">
      <c r="A87" s="2">
        <v>925</v>
      </c>
      <c r="B87" s="4" t="s">
        <v>153</v>
      </c>
      <c r="C87" s="11" t="s">
        <v>156</v>
      </c>
      <c r="D87" s="212" t="s">
        <v>872</v>
      </c>
      <c r="E87" s="50" t="s">
        <v>633</v>
      </c>
      <c r="F87" s="213" t="s">
        <v>864</v>
      </c>
      <c r="G87" s="4" t="s">
        <v>150</v>
      </c>
      <c r="H87" s="4" t="s">
        <v>89</v>
      </c>
      <c r="I87" s="28" t="s">
        <v>313</v>
      </c>
      <c r="J87" s="29">
        <v>600</v>
      </c>
      <c r="K87" s="22">
        <v>125291.1</v>
      </c>
      <c r="L87" s="22">
        <v>125291.1</v>
      </c>
      <c r="M87" s="22">
        <v>136641.29999999999</v>
      </c>
      <c r="N87" s="22">
        <v>144185.9</v>
      </c>
      <c r="O87" s="22">
        <v>130225.9</v>
      </c>
      <c r="P87" s="22">
        <v>124174.9</v>
      </c>
    </row>
    <row r="88" spans="1:18" s="94" customFormat="1" ht="114.75" customHeight="1">
      <c r="A88" s="40">
        <v>925</v>
      </c>
      <c r="B88" s="270" t="s">
        <v>416</v>
      </c>
      <c r="C88" s="11" t="s">
        <v>450</v>
      </c>
      <c r="D88" s="80" t="s">
        <v>363</v>
      </c>
      <c r="E88" s="273" t="s">
        <v>12</v>
      </c>
      <c r="F88" s="162" t="s">
        <v>364</v>
      </c>
      <c r="G88" s="270" t="s">
        <v>150</v>
      </c>
      <c r="H88" s="270" t="s">
        <v>89</v>
      </c>
      <c r="I88" s="272" t="s">
        <v>427</v>
      </c>
      <c r="J88" s="268">
        <v>600</v>
      </c>
      <c r="K88" s="22">
        <v>10156.799999999999</v>
      </c>
      <c r="L88" s="22">
        <v>10080.6</v>
      </c>
      <c r="M88" s="22">
        <v>1216.4000000000001</v>
      </c>
      <c r="N88" s="22">
        <v>3320</v>
      </c>
      <c r="O88" s="22">
        <v>0</v>
      </c>
      <c r="P88" s="22">
        <v>0</v>
      </c>
    </row>
    <row r="89" spans="1:18" ht="197.25" customHeight="1">
      <c r="A89" s="2">
        <v>925</v>
      </c>
      <c r="B89" s="4" t="s">
        <v>206</v>
      </c>
      <c r="C89" s="9" t="s">
        <v>43</v>
      </c>
      <c r="D89" s="212" t="s">
        <v>872</v>
      </c>
      <c r="E89" s="50" t="s">
        <v>633</v>
      </c>
      <c r="F89" s="213" t="s">
        <v>864</v>
      </c>
      <c r="G89" s="4" t="s">
        <v>150</v>
      </c>
      <c r="H89" s="4" t="s">
        <v>89</v>
      </c>
      <c r="I89" s="28" t="s">
        <v>314</v>
      </c>
      <c r="J89" s="29">
        <v>600</v>
      </c>
      <c r="K89" s="20">
        <v>28791.200000000001</v>
      </c>
      <c r="L89" s="22">
        <v>24089.3</v>
      </c>
      <c r="M89" s="22">
        <v>41173.599999999999</v>
      </c>
      <c r="N89" s="22">
        <v>44661.3</v>
      </c>
      <c r="O89" s="22">
        <v>42735.9</v>
      </c>
      <c r="P89" s="22">
        <v>42735.9</v>
      </c>
    </row>
    <row r="90" spans="1:18" ht="115.5" customHeight="1">
      <c r="A90" s="172">
        <v>925</v>
      </c>
      <c r="B90" s="171" t="s">
        <v>580</v>
      </c>
      <c r="C90" s="173" t="s">
        <v>581</v>
      </c>
      <c r="D90" s="275" t="s">
        <v>867</v>
      </c>
      <c r="E90" s="173" t="s">
        <v>23</v>
      </c>
      <c r="F90" s="17" t="s">
        <v>579</v>
      </c>
      <c r="G90" s="171" t="s">
        <v>150</v>
      </c>
      <c r="H90" s="171" t="s">
        <v>89</v>
      </c>
      <c r="I90" s="28" t="s">
        <v>582</v>
      </c>
      <c r="J90" s="29">
        <v>600</v>
      </c>
      <c r="K90" s="22">
        <v>1465.9</v>
      </c>
      <c r="L90" s="22">
        <v>1465.9</v>
      </c>
      <c r="M90" s="22">
        <v>0</v>
      </c>
      <c r="N90" s="20">
        <v>0</v>
      </c>
      <c r="O90" s="20">
        <v>0</v>
      </c>
      <c r="P90" s="20">
        <v>0</v>
      </c>
    </row>
    <row r="91" spans="1:18" ht="129" customHeight="1">
      <c r="A91" s="2">
        <v>925</v>
      </c>
      <c r="B91" s="4" t="s">
        <v>425</v>
      </c>
      <c r="C91" s="11" t="s">
        <v>154</v>
      </c>
      <c r="D91" s="80" t="s">
        <v>949</v>
      </c>
      <c r="E91" s="222" t="s">
        <v>677</v>
      </c>
      <c r="F91" s="276" t="s">
        <v>948</v>
      </c>
      <c r="G91" s="4" t="s">
        <v>150</v>
      </c>
      <c r="H91" s="4" t="s">
        <v>89</v>
      </c>
      <c r="I91" s="30" t="s">
        <v>428</v>
      </c>
      <c r="J91" s="31">
        <v>600</v>
      </c>
      <c r="K91" s="18">
        <v>7400</v>
      </c>
      <c r="L91" s="41">
        <v>7400</v>
      </c>
      <c r="M91" s="41">
        <v>2499.1</v>
      </c>
      <c r="N91" s="18">
        <v>0</v>
      </c>
      <c r="O91" s="18">
        <v>0</v>
      </c>
      <c r="P91" s="18">
        <v>0</v>
      </c>
    </row>
    <row r="92" spans="1:18" ht="195" customHeight="1">
      <c r="A92" s="2">
        <v>925</v>
      </c>
      <c r="B92" s="4" t="s">
        <v>429</v>
      </c>
      <c r="C92" s="9" t="s">
        <v>451</v>
      </c>
      <c r="D92" s="37" t="s">
        <v>950</v>
      </c>
      <c r="E92" s="50" t="s">
        <v>678</v>
      </c>
      <c r="F92" s="213" t="s">
        <v>951</v>
      </c>
      <c r="G92" s="4" t="s">
        <v>150</v>
      </c>
      <c r="H92" s="4" t="s">
        <v>89</v>
      </c>
      <c r="I92" s="30" t="s">
        <v>430</v>
      </c>
      <c r="J92" s="31">
        <v>600</v>
      </c>
      <c r="K92" s="89">
        <v>48536.1</v>
      </c>
      <c r="L92" s="89">
        <v>48536.1</v>
      </c>
      <c r="M92" s="89">
        <v>45081.2</v>
      </c>
      <c r="N92" s="18">
        <v>59783.3</v>
      </c>
      <c r="O92" s="18">
        <v>61219.4</v>
      </c>
      <c r="P92" s="18">
        <v>2448.8000000000002</v>
      </c>
    </row>
    <row r="93" spans="1:18" ht="210.75" customHeight="1">
      <c r="A93" s="2">
        <v>925</v>
      </c>
      <c r="B93" s="4" t="s">
        <v>591</v>
      </c>
      <c r="C93" s="9" t="s">
        <v>592</v>
      </c>
      <c r="D93" s="37" t="s">
        <v>952</v>
      </c>
      <c r="E93" s="50" t="s">
        <v>678</v>
      </c>
      <c r="F93" s="213" t="s">
        <v>876</v>
      </c>
      <c r="G93" s="4" t="s">
        <v>150</v>
      </c>
      <c r="H93" s="4" t="s">
        <v>89</v>
      </c>
      <c r="I93" s="28" t="s">
        <v>593</v>
      </c>
      <c r="J93" s="29">
        <v>600</v>
      </c>
      <c r="K93" s="22">
        <v>16053.8</v>
      </c>
      <c r="L93" s="22">
        <v>16053.8</v>
      </c>
      <c r="M93" s="22">
        <v>20607.5</v>
      </c>
      <c r="N93" s="20">
        <v>20579</v>
      </c>
      <c r="O93" s="20">
        <v>18811.900000000001</v>
      </c>
      <c r="P93" s="20">
        <v>6396.1</v>
      </c>
    </row>
    <row r="94" spans="1:18" ht="243" customHeight="1">
      <c r="A94" s="182">
        <v>925</v>
      </c>
      <c r="B94" s="171" t="s">
        <v>588</v>
      </c>
      <c r="C94" s="173" t="s">
        <v>589</v>
      </c>
      <c r="D94" s="212" t="s">
        <v>953</v>
      </c>
      <c r="E94" s="50" t="s">
        <v>678</v>
      </c>
      <c r="F94" s="213" t="s">
        <v>954</v>
      </c>
      <c r="G94" s="4" t="s">
        <v>150</v>
      </c>
      <c r="H94" s="4" t="s">
        <v>89</v>
      </c>
      <c r="I94" s="28" t="s">
        <v>590</v>
      </c>
      <c r="J94" s="29">
        <v>600</v>
      </c>
      <c r="K94" s="22">
        <v>17565.3</v>
      </c>
      <c r="L94" s="22">
        <v>17565.3</v>
      </c>
      <c r="M94" s="22">
        <v>0</v>
      </c>
      <c r="N94" s="20">
        <v>0</v>
      </c>
      <c r="O94" s="20">
        <v>17700</v>
      </c>
      <c r="P94" s="20">
        <v>0</v>
      </c>
    </row>
    <row r="95" spans="1:18" ht="116.25" customHeight="1">
      <c r="A95" s="2">
        <v>925</v>
      </c>
      <c r="B95" s="4" t="s">
        <v>585</v>
      </c>
      <c r="C95" s="9" t="s">
        <v>586</v>
      </c>
      <c r="D95" s="275" t="s">
        <v>955</v>
      </c>
      <c r="E95" s="222" t="s">
        <v>679</v>
      </c>
      <c r="F95" s="17" t="s">
        <v>680</v>
      </c>
      <c r="G95" s="4" t="s">
        <v>150</v>
      </c>
      <c r="H95" s="4" t="s">
        <v>89</v>
      </c>
      <c r="I95" s="28" t="s">
        <v>587</v>
      </c>
      <c r="J95" s="29">
        <v>600</v>
      </c>
      <c r="K95" s="22">
        <v>5316.3</v>
      </c>
      <c r="L95" s="22">
        <v>5316.3</v>
      </c>
      <c r="M95" s="22">
        <v>0</v>
      </c>
      <c r="N95" s="20">
        <v>0</v>
      </c>
      <c r="O95" s="20">
        <v>0</v>
      </c>
      <c r="P95" s="20">
        <v>0</v>
      </c>
    </row>
    <row r="96" spans="1:18" ht="150.75" customHeight="1">
      <c r="A96" s="2">
        <v>925</v>
      </c>
      <c r="B96" s="4" t="s">
        <v>583</v>
      </c>
      <c r="C96" s="9" t="s">
        <v>584</v>
      </c>
      <c r="D96" s="37" t="s">
        <v>960</v>
      </c>
      <c r="E96" s="50" t="s">
        <v>880</v>
      </c>
      <c r="F96" s="213" t="s">
        <v>956</v>
      </c>
      <c r="G96" s="4" t="s">
        <v>150</v>
      </c>
      <c r="H96" s="4" t="s">
        <v>89</v>
      </c>
      <c r="I96" s="28" t="s">
        <v>877</v>
      </c>
      <c r="J96" s="29">
        <v>600</v>
      </c>
      <c r="K96" s="22">
        <v>47208.1</v>
      </c>
      <c r="L96" s="22">
        <v>47208</v>
      </c>
      <c r="M96" s="22">
        <v>87942.3</v>
      </c>
      <c r="N96" s="22">
        <v>0</v>
      </c>
      <c r="O96" s="22">
        <v>0</v>
      </c>
      <c r="P96" s="22">
        <v>0</v>
      </c>
    </row>
    <row r="97" spans="1:18" ht="149.25" customHeight="1">
      <c r="A97" s="271">
        <v>925</v>
      </c>
      <c r="B97" s="267" t="s">
        <v>878</v>
      </c>
      <c r="C97" s="273" t="s">
        <v>584</v>
      </c>
      <c r="D97" s="37" t="s">
        <v>960</v>
      </c>
      <c r="E97" s="50" t="s">
        <v>880</v>
      </c>
      <c r="F97" s="213" t="s">
        <v>956</v>
      </c>
      <c r="G97" s="267" t="s">
        <v>150</v>
      </c>
      <c r="H97" s="267" t="s">
        <v>89</v>
      </c>
      <c r="I97" s="28" t="s">
        <v>879</v>
      </c>
      <c r="J97" s="29">
        <v>600</v>
      </c>
      <c r="K97" s="22">
        <v>0</v>
      </c>
      <c r="L97" s="22">
        <v>0</v>
      </c>
      <c r="M97" s="22">
        <v>16288.7</v>
      </c>
      <c r="N97" s="22">
        <v>0</v>
      </c>
      <c r="O97" s="22">
        <v>0</v>
      </c>
      <c r="P97" s="22">
        <v>0</v>
      </c>
    </row>
    <row r="98" spans="1:18" ht="126.75" customHeight="1">
      <c r="A98" s="2">
        <v>925</v>
      </c>
      <c r="B98" s="267" t="s">
        <v>882</v>
      </c>
      <c r="C98" s="11" t="s">
        <v>881</v>
      </c>
      <c r="D98" s="80" t="s">
        <v>959</v>
      </c>
      <c r="E98" s="180" t="s">
        <v>320</v>
      </c>
      <c r="F98" s="162" t="s">
        <v>958</v>
      </c>
      <c r="G98" s="4" t="s">
        <v>150</v>
      </c>
      <c r="H98" s="4" t="s">
        <v>89</v>
      </c>
      <c r="I98" s="30" t="s">
        <v>883</v>
      </c>
      <c r="J98" s="44">
        <v>600</v>
      </c>
      <c r="K98" s="20">
        <v>1796.3</v>
      </c>
      <c r="L98" s="22">
        <v>1796.3</v>
      </c>
      <c r="M98" s="22">
        <v>0</v>
      </c>
      <c r="N98" s="22">
        <v>0</v>
      </c>
      <c r="O98" s="22">
        <v>0</v>
      </c>
      <c r="P98" s="22">
        <v>0</v>
      </c>
      <c r="R98" s="94"/>
    </row>
    <row r="99" spans="1:18" ht="129.75" customHeight="1">
      <c r="A99" s="271">
        <v>925</v>
      </c>
      <c r="B99" s="267" t="s">
        <v>595</v>
      </c>
      <c r="C99" s="11" t="s">
        <v>881</v>
      </c>
      <c r="D99" s="80" t="s">
        <v>961</v>
      </c>
      <c r="E99" s="273" t="s">
        <v>320</v>
      </c>
      <c r="F99" s="162" t="s">
        <v>957</v>
      </c>
      <c r="G99" s="267" t="s">
        <v>150</v>
      </c>
      <c r="H99" s="267" t="s">
        <v>89</v>
      </c>
      <c r="I99" s="30" t="s">
        <v>594</v>
      </c>
      <c r="J99" s="44">
        <v>600</v>
      </c>
      <c r="K99" s="20">
        <v>0</v>
      </c>
      <c r="L99" s="22">
        <v>0</v>
      </c>
      <c r="M99" s="22">
        <v>702</v>
      </c>
      <c r="N99" s="22">
        <v>1874.1</v>
      </c>
      <c r="O99" s="22">
        <v>0</v>
      </c>
      <c r="P99" s="22">
        <v>0</v>
      </c>
    </row>
    <row r="100" spans="1:18" ht="54" customHeight="1">
      <c r="A100" s="340" t="s">
        <v>28</v>
      </c>
      <c r="B100" s="341"/>
      <c r="C100" s="411" t="s">
        <v>27</v>
      </c>
      <c r="D100" s="412"/>
      <c r="E100" s="412"/>
      <c r="F100" s="412"/>
      <c r="G100" s="412"/>
      <c r="H100" s="412"/>
      <c r="I100" s="412"/>
      <c r="J100" s="413"/>
      <c r="K100" s="7">
        <f t="shared" ref="K100:P100" si="13">SUM(K101:K109)</f>
        <v>122865.60000000001</v>
      </c>
      <c r="L100" s="7">
        <f t="shared" si="13"/>
        <v>122809.60000000001</v>
      </c>
      <c r="M100" s="7">
        <f t="shared" si="13"/>
        <v>133504.6</v>
      </c>
      <c r="N100" s="7">
        <f t="shared" si="13"/>
        <v>152742.90000000002</v>
      </c>
      <c r="O100" s="7">
        <f t="shared" si="13"/>
        <v>133539.70000000001</v>
      </c>
      <c r="P100" s="7">
        <f t="shared" si="13"/>
        <v>127389.20000000001</v>
      </c>
    </row>
    <row r="101" spans="1:18" ht="195.75" customHeight="1">
      <c r="A101" s="271">
        <v>925</v>
      </c>
      <c r="B101" s="267" t="s">
        <v>153</v>
      </c>
      <c r="C101" s="11" t="s">
        <v>156</v>
      </c>
      <c r="D101" s="212" t="s">
        <v>872</v>
      </c>
      <c r="E101" s="50" t="s">
        <v>633</v>
      </c>
      <c r="F101" s="213" t="s">
        <v>864</v>
      </c>
      <c r="G101" s="4" t="s">
        <v>150</v>
      </c>
      <c r="H101" s="4" t="s">
        <v>75</v>
      </c>
      <c r="I101" s="28" t="s">
        <v>316</v>
      </c>
      <c r="J101" s="29">
        <v>600</v>
      </c>
      <c r="K101" s="20">
        <v>39125.599999999999</v>
      </c>
      <c r="L101" s="22">
        <v>39125.599999999999</v>
      </c>
      <c r="M101" s="22">
        <v>44438.9</v>
      </c>
      <c r="N101" s="22">
        <v>53737.8</v>
      </c>
      <c r="O101" s="22">
        <v>49793.9</v>
      </c>
      <c r="P101" s="22">
        <v>47580.9</v>
      </c>
    </row>
    <row r="102" spans="1:18" ht="102" customHeight="1">
      <c r="A102" s="351">
        <v>925</v>
      </c>
      <c r="B102" s="437" t="s">
        <v>885</v>
      </c>
      <c r="C102" s="368" t="s">
        <v>156</v>
      </c>
      <c r="D102" s="455" t="s">
        <v>872</v>
      </c>
      <c r="E102" s="381" t="s">
        <v>633</v>
      </c>
      <c r="F102" s="474" t="s">
        <v>864</v>
      </c>
      <c r="G102" s="267" t="s">
        <v>150</v>
      </c>
      <c r="H102" s="267" t="s">
        <v>75</v>
      </c>
      <c r="I102" s="28" t="s">
        <v>886</v>
      </c>
      <c r="J102" s="29">
        <v>600</v>
      </c>
      <c r="K102" s="20">
        <v>0</v>
      </c>
      <c r="L102" s="22">
        <v>0</v>
      </c>
      <c r="M102" s="22">
        <v>3960</v>
      </c>
      <c r="N102" s="22">
        <v>0</v>
      </c>
      <c r="O102" s="22">
        <v>0</v>
      </c>
      <c r="P102" s="22">
        <v>0</v>
      </c>
    </row>
    <row r="103" spans="1:18" ht="92.25" customHeight="1">
      <c r="A103" s="352"/>
      <c r="B103" s="439"/>
      <c r="C103" s="370"/>
      <c r="D103" s="456"/>
      <c r="E103" s="396"/>
      <c r="F103" s="475"/>
      <c r="G103" s="267" t="s">
        <v>150</v>
      </c>
      <c r="H103" s="267" t="s">
        <v>75</v>
      </c>
      <c r="I103" s="28" t="s">
        <v>886</v>
      </c>
      <c r="J103" s="29">
        <v>800</v>
      </c>
      <c r="K103" s="20">
        <v>0</v>
      </c>
      <c r="L103" s="22">
        <v>0</v>
      </c>
      <c r="M103" s="22">
        <v>69.400000000000006</v>
      </c>
      <c r="N103" s="22">
        <v>0</v>
      </c>
      <c r="O103" s="22">
        <v>0</v>
      </c>
      <c r="P103" s="22">
        <v>0</v>
      </c>
    </row>
    <row r="104" spans="1:18" ht="111.75" customHeight="1">
      <c r="A104" s="2">
        <v>925</v>
      </c>
      <c r="B104" s="4" t="s">
        <v>201</v>
      </c>
      <c r="C104" s="9" t="s">
        <v>209</v>
      </c>
      <c r="D104" s="275" t="s">
        <v>868</v>
      </c>
      <c r="E104" s="9" t="s">
        <v>12</v>
      </c>
      <c r="F104" s="17" t="s">
        <v>364</v>
      </c>
      <c r="G104" s="4" t="s">
        <v>150</v>
      </c>
      <c r="H104" s="4" t="s">
        <v>75</v>
      </c>
      <c r="I104" s="28" t="s">
        <v>317</v>
      </c>
      <c r="J104" s="29">
        <v>600</v>
      </c>
      <c r="K104" s="20">
        <v>115</v>
      </c>
      <c r="L104" s="22">
        <v>59</v>
      </c>
      <c r="M104" s="22">
        <v>135</v>
      </c>
      <c r="N104" s="22">
        <v>2117</v>
      </c>
      <c r="O104" s="22">
        <v>0</v>
      </c>
      <c r="P104" s="22">
        <v>0</v>
      </c>
    </row>
    <row r="105" spans="1:18" ht="177.75" customHeight="1">
      <c r="A105" s="2">
        <v>926</v>
      </c>
      <c r="B105" s="4" t="s">
        <v>153</v>
      </c>
      <c r="C105" s="11" t="s">
        <v>156</v>
      </c>
      <c r="D105" s="37" t="s">
        <v>899</v>
      </c>
      <c r="E105" s="274" t="s">
        <v>456</v>
      </c>
      <c r="F105" s="37" t="s">
        <v>819</v>
      </c>
      <c r="G105" s="203" t="s">
        <v>150</v>
      </c>
      <c r="H105" s="203" t="s">
        <v>75</v>
      </c>
      <c r="I105" s="203" t="s">
        <v>132</v>
      </c>
      <c r="J105" s="203" t="s">
        <v>88</v>
      </c>
      <c r="K105" s="22">
        <v>78599.899999999994</v>
      </c>
      <c r="L105" s="22">
        <v>78599.899999999994</v>
      </c>
      <c r="M105" s="22">
        <v>84317.8</v>
      </c>
      <c r="N105" s="22">
        <v>94516.1</v>
      </c>
      <c r="O105" s="22">
        <v>83673.8</v>
      </c>
      <c r="P105" s="22">
        <v>79736.3</v>
      </c>
    </row>
    <row r="106" spans="1:18" ht="183" customHeight="1">
      <c r="A106" s="2">
        <v>926</v>
      </c>
      <c r="B106" s="4" t="s">
        <v>181</v>
      </c>
      <c r="C106" s="11" t="s">
        <v>319</v>
      </c>
      <c r="D106" s="37" t="s">
        <v>899</v>
      </c>
      <c r="E106" s="205" t="s">
        <v>456</v>
      </c>
      <c r="F106" s="37" t="s">
        <v>819</v>
      </c>
      <c r="G106" s="4" t="s">
        <v>150</v>
      </c>
      <c r="H106" s="4" t="s">
        <v>75</v>
      </c>
      <c r="I106" s="4" t="s">
        <v>133</v>
      </c>
      <c r="J106" s="4" t="s">
        <v>88</v>
      </c>
      <c r="K106" s="20">
        <v>72</v>
      </c>
      <c r="L106" s="20">
        <v>72</v>
      </c>
      <c r="M106" s="20">
        <v>72</v>
      </c>
      <c r="N106" s="20">
        <v>72</v>
      </c>
      <c r="O106" s="20">
        <v>72</v>
      </c>
      <c r="P106" s="20">
        <v>72</v>
      </c>
    </row>
    <row r="107" spans="1:18" ht="180.75" customHeight="1">
      <c r="A107" s="2">
        <v>926</v>
      </c>
      <c r="B107" s="4" t="s">
        <v>511</v>
      </c>
      <c r="C107" s="11" t="s">
        <v>329</v>
      </c>
      <c r="D107" s="37" t="s">
        <v>899</v>
      </c>
      <c r="E107" s="274" t="s">
        <v>456</v>
      </c>
      <c r="F107" s="37" t="s">
        <v>819</v>
      </c>
      <c r="G107" s="4" t="s">
        <v>150</v>
      </c>
      <c r="H107" s="4" t="s">
        <v>75</v>
      </c>
      <c r="I107" s="4" t="s">
        <v>330</v>
      </c>
      <c r="J107" s="4" t="s">
        <v>88</v>
      </c>
      <c r="K107" s="20">
        <v>0</v>
      </c>
      <c r="L107" s="20">
        <v>0</v>
      </c>
      <c r="M107" s="20">
        <v>0</v>
      </c>
      <c r="N107" s="22">
        <v>800</v>
      </c>
      <c r="O107" s="22">
        <v>0</v>
      </c>
      <c r="P107" s="22">
        <v>0</v>
      </c>
    </row>
    <row r="108" spans="1:18" ht="177.75" customHeight="1">
      <c r="A108" s="2">
        <v>926</v>
      </c>
      <c r="B108" s="159" t="s">
        <v>155</v>
      </c>
      <c r="C108" s="11" t="s">
        <v>462</v>
      </c>
      <c r="D108" s="37" t="s">
        <v>899</v>
      </c>
      <c r="E108" s="274" t="s">
        <v>456</v>
      </c>
      <c r="F108" s="37" t="s">
        <v>819</v>
      </c>
      <c r="G108" s="4" t="s">
        <v>150</v>
      </c>
      <c r="H108" s="4" t="s">
        <v>75</v>
      </c>
      <c r="I108" s="159" t="s">
        <v>111</v>
      </c>
      <c r="J108" s="4" t="s">
        <v>88</v>
      </c>
      <c r="K108" s="20">
        <v>596.1</v>
      </c>
      <c r="L108" s="20">
        <v>596.1</v>
      </c>
      <c r="M108" s="20">
        <v>511.5</v>
      </c>
      <c r="N108" s="22">
        <v>1500</v>
      </c>
      <c r="O108" s="22">
        <v>0</v>
      </c>
      <c r="P108" s="22">
        <v>0</v>
      </c>
    </row>
    <row r="109" spans="1:18" ht="164.25" customHeight="1">
      <c r="A109" s="2">
        <v>926</v>
      </c>
      <c r="B109" s="4" t="s">
        <v>509</v>
      </c>
      <c r="C109" s="11" t="s">
        <v>510</v>
      </c>
      <c r="D109" s="37" t="s">
        <v>900</v>
      </c>
      <c r="E109" s="214" t="s">
        <v>674</v>
      </c>
      <c r="F109" s="37" t="s">
        <v>675</v>
      </c>
      <c r="G109" s="4" t="s">
        <v>150</v>
      </c>
      <c r="H109" s="4" t="s">
        <v>75</v>
      </c>
      <c r="I109" s="159" t="s">
        <v>546</v>
      </c>
      <c r="J109" s="4" t="s">
        <v>88</v>
      </c>
      <c r="K109" s="20">
        <v>4357</v>
      </c>
      <c r="L109" s="20">
        <v>4357</v>
      </c>
      <c r="M109" s="20">
        <v>0</v>
      </c>
      <c r="N109" s="20">
        <v>0</v>
      </c>
      <c r="O109" s="20">
        <v>0</v>
      </c>
      <c r="P109" s="20">
        <v>0</v>
      </c>
    </row>
    <row r="110" spans="1:18" ht="42.75" customHeight="1">
      <c r="A110" s="340" t="s">
        <v>251</v>
      </c>
      <c r="B110" s="341"/>
      <c r="C110" s="411" t="s">
        <v>250</v>
      </c>
      <c r="D110" s="412"/>
      <c r="E110" s="412"/>
      <c r="F110" s="412"/>
      <c r="G110" s="412"/>
      <c r="H110" s="412"/>
      <c r="I110" s="412"/>
      <c r="J110" s="413"/>
      <c r="K110" s="7">
        <f t="shared" ref="K110" si="14">SUM(K111:K116)</f>
        <v>13881.199999999999</v>
      </c>
      <c r="L110" s="7">
        <f t="shared" ref="L110:P110" si="15">SUM(L111:L116)</f>
        <v>13852.199999999999</v>
      </c>
      <c r="M110" s="7">
        <f t="shared" si="15"/>
        <v>15899</v>
      </c>
      <c r="N110" s="7">
        <f t="shared" si="15"/>
        <v>16982</v>
      </c>
      <c r="O110" s="7">
        <f t="shared" si="15"/>
        <v>15599.8</v>
      </c>
      <c r="P110" s="7">
        <f t="shared" si="15"/>
        <v>15046.900000000001</v>
      </c>
    </row>
    <row r="111" spans="1:18" ht="182.25" customHeight="1">
      <c r="A111" s="2">
        <v>925</v>
      </c>
      <c r="B111" s="4" t="s">
        <v>153</v>
      </c>
      <c r="C111" s="11" t="s">
        <v>156</v>
      </c>
      <c r="D111" s="275" t="s">
        <v>962</v>
      </c>
      <c r="E111" s="205" t="s">
        <v>636</v>
      </c>
      <c r="F111" s="17" t="s">
        <v>887</v>
      </c>
      <c r="G111" s="4" t="s">
        <v>150</v>
      </c>
      <c r="H111" s="267" t="s">
        <v>87</v>
      </c>
      <c r="I111" s="28" t="s">
        <v>121</v>
      </c>
      <c r="J111" s="29">
        <v>600</v>
      </c>
      <c r="K111" s="22">
        <v>7719.6</v>
      </c>
      <c r="L111" s="22">
        <v>7719.6</v>
      </c>
      <c r="M111" s="22">
        <v>9380.7000000000007</v>
      </c>
      <c r="N111" s="22">
        <v>9309.4</v>
      </c>
      <c r="O111" s="22">
        <v>9539.6</v>
      </c>
      <c r="P111" s="22">
        <v>8986.7000000000007</v>
      </c>
    </row>
    <row r="112" spans="1:18" ht="179.25" customHeight="1">
      <c r="A112" s="114">
        <v>925</v>
      </c>
      <c r="B112" s="221" t="s">
        <v>211</v>
      </c>
      <c r="C112" s="85" t="s">
        <v>210</v>
      </c>
      <c r="D112" s="275" t="s">
        <v>964</v>
      </c>
      <c r="E112" s="273" t="s">
        <v>636</v>
      </c>
      <c r="F112" s="17" t="s">
        <v>887</v>
      </c>
      <c r="G112" s="4" t="s">
        <v>150</v>
      </c>
      <c r="H112" s="267" t="s">
        <v>87</v>
      </c>
      <c r="I112" s="28" t="s">
        <v>309</v>
      </c>
      <c r="J112" s="29">
        <v>600</v>
      </c>
      <c r="K112" s="22">
        <v>2381.5</v>
      </c>
      <c r="L112" s="22">
        <v>2381.5</v>
      </c>
      <c r="M112" s="22">
        <v>2469</v>
      </c>
      <c r="N112" s="22">
        <v>2469</v>
      </c>
      <c r="O112" s="22">
        <v>2469</v>
      </c>
      <c r="P112" s="22">
        <v>2469</v>
      </c>
    </row>
    <row r="113" spans="1:16" ht="179.25" customHeight="1">
      <c r="A113" s="2">
        <v>925</v>
      </c>
      <c r="B113" s="4" t="s">
        <v>204</v>
      </c>
      <c r="C113" s="11" t="s">
        <v>205</v>
      </c>
      <c r="D113" s="275" t="s">
        <v>963</v>
      </c>
      <c r="E113" s="273" t="s">
        <v>636</v>
      </c>
      <c r="F113" s="17" t="s">
        <v>887</v>
      </c>
      <c r="G113" s="4" t="s">
        <v>150</v>
      </c>
      <c r="H113" s="267" t="s">
        <v>87</v>
      </c>
      <c r="I113" s="30" t="s">
        <v>120</v>
      </c>
      <c r="J113" s="31">
        <v>600</v>
      </c>
      <c r="K113" s="20">
        <v>2989.9</v>
      </c>
      <c r="L113" s="22">
        <v>2989.2</v>
      </c>
      <c r="M113" s="22">
        <v>3073.3</v>
      </c>
      <c r="N113" s="22">
        <v>3591.2</v>
      </c>
      <c r="O113" s="22">
        <v>3591.2</v>
      </c>
      <c r="P113" s="22">
        <v>3591.2</v>
      </c>
    </row>
    <row r="114" spans="1:16" ht="31.5" customHeight="1">
      <c r="A114" s="351">
        <v>925</v>
      </c>
      <c r="B114" s="437" t="s">
        <v>45</v>
      </c>
      <c r="C114" s="368" t="s">
        <v>46</v>
      </c>
      <c r="D114" s="479" t="s">
        <v>365</v>
      </c>
      <c r="E114" s="449" t="s">
        <v>12</v>
      </c>
      <c r="F114" s="476" t="s">
        <v>364</v>
      </c>
      <c r="G114" s="4" t="s">
        <v>150</v>
      </c>
      <c r="H114" s="267" t="s">
        <v>87</v>
      </c>
      <c r="I114" s="30" t="s">
        <v>122</v>
      </c>
      <c r="J114" s="31">
        <v>200</v>
      </c>
      <c r="K114" s="20">
        <v>157.80000000000001</v>
      </c>
      <c r="L114" s="22">
        <v>157.80000000000001</v>
      </c>
      <c r="M114" s="22">
        <v>63</v>
      </c>
      <c r="N114" s="22">
        <v>214.9</v>
      </c>
      <c r="O114" s="20">
        <v>0</v>
      </c>
      <c r="P114" s="20">
        <v>0</v>
      </c>
    </row>
    <row r="115" spans="1:16" ht="31.5" customHeight="1">
      <c r="A115" s="454"/>
      <c r="B115" s="438"/>
      <c r="C115" s="369"/>
      <c r="D115" s="480"/>
      <c r="E115" s="450"/>
      <c r="F115" s="477"/>
      <c r="G115" s="228" t="s">
        <v>150</v>
      </c>
      <c r="H115" s="267" t="s">
        <v>87</v>
      </c>
      <c r="I115" s="30" t="s">
        <v>122</v>
      </c>
      <c r="J115" s="31">
        <v>300</v>
      </c>
      <c r="K115" s="20">
        <v>12</v>
      </c>
      <c r="L115" s="22">
        <v>12</v>
      </c>
      <c r="M115" s="22">
        <v>30</v>
      </c>
      <c r="N115" s="22">
        <v>0</v>
      </c>
      <c r="O115" s="20">
        <v>0</v>
      </c>
      <c r="P115" s="20">
        <v>0</v>
      </c>
    </row>
    <row r="116" spans="1:16" ht="39" customHeight="1">
      <c r="A116" s="352"/>
      <c r="B116" s="439"/>
      <c r="C116" s="370"/>
      <c r="D116" s="481"/>
      <c r="E116" s="451"/>
      <c r="F116" s="478"/>
      <c r="G116" s="4" t="s">
        <v>150</v>
      </c>
      <c r="H116" s="267" t="s">
        <v>87</v>
      </c>
      <c r="I116" s="30" t="s">
        <v>122</v>
      </c>
      <c r="J116" s="31">
        <v>600</v>
      </c>
      <c r="K116" s="21">
        <v>620.4</v>
      </c>
      <c r="L116" s="89">
        <v>592.1</v>
      </c>
      <c r="M116" s="89">
        <v>883</v>
      </c>
      <c r="N116" s="22">
        <v>1397.5</v>
      </c>
      <c r="O116" s="20">
        <v>0</v>
      </c>
      <c r="P116" s="20">
        <v>0</v>
      </c>
    </row>
    <row r="117" spans="1:16" ht="210" customHeight="1">
      <c r="A117" s="340" t="s">
        <v>252</v>
      </c>
      <c r="B117" s="341"/>
      <c r="C117" s="411" t="s">
        <v>481</v>
      </c>
      <c r="D117" s="412"/>
      <c r="E117" s="412"/>
      <c r="F117" s="412"/>
      <c r="G117" s="412"/>
      <c r="H117" s="412"/>
      <c r="I117" s="412"/>
      <c r="J117" s="413"/>
      <c r="K117" s="7">
        <f>SUM(K118:K125)</f>
        <v>100229.69999999998</v>
      </c>
      <c r="L117" s="7">
        <f t="shared" ref="L117:P117" si="16">SUM(L118:L125)</f>
        <v>100166.49999999999</v>
      </c>
      <c r="M117" s="7">
        <f t="shared" si="16"/>
        <v>114165.8</v>
      </c>
      <c r="N117" s="7">
        <f t="shared" si="16"/>
        <v>116820.2</v>
      </c>
      <c r="O117" s="7">
        <f t="shared" si="16"/>
        <v>104785.40000000001</v>
      </c>
      <c r="P117" s="7">
        <f t="shared" si="16"/>
        <v>100120.40000000001</v>
      </c>
    </row>
    <row r="118" spans="1:16" ht="30.75" customHeight="1">
      <c r="A118" s="322">
        <v>925</v>
      </c>
      <c r="B118" s="320" t="s">
        <v>153</v>
      </c>
      <c r="C118" s="368" t="s">
        <v>156</v>
      </c>
      <c r="D118" s="378" t="s">
        <v>888</v>
      </c>
      <c r="E118" s="392" t="s">
        <v>637</v>
      </c>
      <c r="F118" s="353" t="s">
        <v>889</v>
      </c>
      <c r="G118" s="4" t="s">
        <v>150</v>
      </c>
      <c r="H118" s="4" t="s">
        <v>87</v>
      </c>
      <c r="I118" s="28" t="s">
        <v>123</v>
      </c>
      <c r="J118" s="29">
        <v>100</v>
      </c>
      <c r="K118" s="20">
        <v>75029.7</v>
      </c>
      <c r="L118" s="22">
        <v>75024</v>
      </c>
      <c r="M118" s="22">
        <v>84403.9</v>
      </c>
      <c r="N118" s="22">
        <v>86331.8</v>
      </c>
      <c r="O118" s="22">
        <v>74670</v>
      </c>
      <c r="P118" s="22">
        <v>70005</v>
      </c>
    </row>
    <row r="119" spans="1:16" ht="78.75" customHeight="1">
      <c r="A119" s="322">
        <v>925</v>
      </c>
      <c r="B119" s="320" t="s">
        <v>153</v>
      </c>
      <c r="C119" s="369"/>
      <c r="D119" s="379"/>
      <c r="E119" s="429"/>
      <c r="F119" s="354"/>
      <c r="G119" s="4" t="s">
        <v>150</v>
      </c>
      <c r="H119" s="4" t="s">
        <v>87</v>
      </c>
      <c r="I119" s="28" t="s">
        <v>123</v>
      </c>
      <c r="J119" s="29">
        <v>200</v>
      </c>
      <c r="K119" s="20">
        <v>23530.1</v>
      </c>
      <c r="L119" s="22">
        <v>23524.9</v>
      </c>
      <c r="M119" s="22">
        <v>28029.3</v>
      </c>
      <c r="N119" s="22">
        <v>28285.599999999999</v>
      </c>
      <c r="O119" s="22">
        <v>28585.600000000002</v>
      </c>
      <c r="P119" s="22">
        <v>28585.600000000002</v>
      </c>
    </row>
    <row r="120" spans="1:16" ht="52.5" customHeight="1">
      <c r="A120" s="322">
        <v>925</v>
      </c>
      <c r="B120" s="320" t="s">
        <v>153</v>
      </c>
      <c r="C120" s="370"/>
      <c r="D120" s="380"/>
      <c r="E120" s="393"/>
      <c r="F120" s="355"/>
      <c r="G120" s="4" t="s">
        <v>150</v>
      </c>
      <c r="H120" s="4" t="s">
        <v>87</v>
      </c>
      <c r="I120" s="28" t="s">
        <v>123</v>
      </c>
      <c r="J120" s="29">
        <v>800</v>
      </c>
      <c r="K120" s="20">
        <v>343.7</v>
      </c>
      <c r="L120" s="22">
        <v>342.4</v>
      </c>
      <c r="M120" s="22">
        <v>346.1</v>
      </c>
      <c r="N120" s="22">
        <v>196.8</v>
      </c>
      <c r="O120" s="22">
        <v>196.8</v>
      </c>
      <c r="P120" s="22">
        <v>196.8</v>
      </c>
    </row>
    <row r="121" spans="1:16" ht="95.25" customHeight="1">
      <c r="A121" s="322">
        <v>925</v>
      </c>
      <c r="B121" s="320" t="s">
        <v>392</v>
      </c>
      <c r="C121" s="392" t="s">
        <v>445</v>
      </c>
      <c r="D121" s="378" t="s">
        <v>965</v>
      </c>
      <c r="E121" s="392" t="s">
        <v>638</v>
      </c>
      <c r="F121" s="353" t="s">
        <v>892</v>
      </c>
      <c r="G121" s="4" t="s">
        <v>150</v>
      </c>
      <c r="H121" s="4" t="s">
        <v>87</v>
      </c>
      <c r="I121" s="28" t="s">
        <v>431</v>
      </c>
      <c r="J121" s="29">
        <v>200</v>
      </c>
      <c r="K121" s="20">
        <v>621.70000000000005</v>
      </c>
      <c r="L121" s="22">
        <v>582.70000000000005</v>
      </c>
      <c r="M121" s="22">
        <v>646.70000000000005</v>
      </c>
      <c r="N121" s="22">
        <v>660.8</v>
      </c>
      <c r="O121" s="90">
        <v>0</v>
      </c>
      <c r="P121" s="90">
        <v>0</v>
      </c>
    </row>
    <row r="122" spans="1:16" ht="98.25" customHeight="1">
      <c r="A122" s="322">
        <v>925</v>
      </c>
      <c r="B122" s="320" t="s">
        <v>392</v>
      </c>
      <c r="C122" s="393"/>
      <c r="D122" s="380"/>
      <c r="E122" s="393"/>
      <c r="F122" s="355"/>
      <c r="G122" s="181" t="s">
        <v>150</v>
      </c>
      <c r="H122" s="181" t="s">
        <v>87</v>
      </c>
      <c r="I122" s="28" t="s">
        <v>431</v>
      </c>
      <c r="J122" s="29">
        <v>800</v>
      </c>
      <c r="K122" s="20">
        <v>13.4</v>
      </c>
      <c r="L122" s="291">
        <v>13.4</v>
      </c>
      <c r="M122" s="22">
        <v>13.3</v>
      </c>
      <c r="N122" s="22">
        <v>12.2</v>
      </c>
      <c r="O122" s="22">
        <v>0</v>
      </c>
      <c r="P122" s="22">
        <v>0</v>
      </c>
    </row>
    <row r="123" spans="1:16" ht="114" customHeight="1">
      <c r="A123" s="317">
        <v>925</v>
      </c>
      <c r="B123" s="318" t="s">
        <v>580</v>
      </c>
      <c r="C123" s="180" t="s">
        <v>581</v>
      </c>
      <c r="D123" s="275" t="s">
        <v>867</v>
      </c>
      <c r="E123" s="180" t="s">
        <v>23</v>
      </c>
      <c r="F123" s="17" t="s">
        <v>579</v>
      </c>
      <c r="G123" s="181" t="s">
        <v>150</v>
      </c>
      <c r="H123" s="228" t="s">
        <v>87</v>
      </c>
      <c r="I123" s="28" t="s">
        <v>596</v>
      </c>
      <c r="J123" s="29">
        <v>200</v>
      </c>
      <c r="K123" s="22">
        <v>137.6</v>
      </c>
      <c r="L123" s="22">
        <v>137.6</v>
      </c>
      <c r="M123" s="22">
        <v>0</v>
      </c>
      <c r="N123" s="20">
        <v>0</v>
      </c>
      <c r="O123" s="20">
        <v>0</v>
      </c>
      <c r="P123" s="20">
        <v>0</v>
      </c>
    </row>
    <row r="124" spans="1:16" ht="90" customHeight="1">
      <c r="A124" s="322">
        <v>925</v>
      </c>
      <c r="B124" s="320" t="s">
        <v>201</v>
      </c>
      <c r="C124" s="400" t="s">
        <v>209</v>
      </c>
      <c r="D124" s="482" t="s">
        <v>965</v>
      </c>
      <c r="E124" s="400" t="s">
        <v>890</v>
      </c>
      <c r="F124" s="483" t="s">
        <v>891</v>
      </c>
      <c r="G124" s="4" t="s">
        <v>150</v>
      </c>
      <c r="H124" s="4" t="s">
        <v>87</v>
      </c>
      <c r="I124" s="28" t="s">
        <v>125</v>
      </c>
      <c r="J124" s="29">
        <v>200</v>
      </c>
      <c r="K124" s="20">
        <v>553.5</v>
      </c>
      <c r="L124" s="22">
        <v>541.5</v>
      </c>
      <c r="M124" s="22">
        <v>466.5</v>
      </c>
      <c r="N124" s="22">
        <v>1333</v>
      </c>
      <c r="O124" s="22">
        <v>1333</v>
      </c>
      <c r="P124" s="22">
        <v>1333</v>
      </c>
    </row>
    <row r="125" spans="1:16" ht="108" customHeight="1">
      <c r="A125" s="322">
        <v>925</v>
      </c>
      <c r="B125" s="320" t="s">
        <v>201</v>
      </c>
      <c r="C125" s="400"/>
      <c r="D125" s="482"/>
      <c r="E125" s="400"/>
      <c r="F125" s="483"/>
      <c r="G125" s="305" t="s">
        <v>150</v>
      </c>
      <c r="H125" s="305" t="s">
        <v>87</v>
      </c>
      <c r="I125" s="28" t="s">
        <v>125</v>
      </c>
      <c r="J125" s="29">
        <v>800</v>
      </c>
      <c r="K125" s="20">
        <v>0</v>
      </c>
      <c r="L125" s="22">
        <v>0</v>
      </c>
      <c r="M125" s="22">
        <v>260</v>
      </c>
      <c r="N125" s="22">
        <v>0</v>
      </c>
      <c r="O125" s="22">
        <v>0</v>
      </c>
      <c r="P125" s="22">
        <v>0</v>
      </c>
    </row>
    <row r="126" spans="1:16" ht="62.25" customHeight="1">
      <c r="A126" s="340" t="s">
        <v>376</v>
      </c>
      <c r="B126" s="341"/>
      <c r="C126" s="411" t="s">
        <v>482</v>
      </c>
      <c r="D126" s="412"/>
      <c r="E126" s="412"/>
      <c r="F126" s="412"/>
      <c r="G126" s="412"/>
      <c r="H126" s="412"/>
      <c r="I126" s="412"/>
      <c r="J126" s="413"/>
      <c r="K126" s="7">
        <f>SUM(K127:K132)</f>
        <v>5465</v>
      </c>
      <c r="L126" s="7">
        <f t="shared" ref="L126:P126" si="17">SUM(L127:L132)</f>
        <v>5464</v>
      </c>
      <c r="M126" s="7">
        <f t="shared" si="17"/>
        <v>17131.8</v>
      </c>
      <c r="N126" s="7">
        <f t="shared" si="17"/>
        <v>4000</v>
      </c>
      <c r="O126" s="7">
        <f t="shared" si="17"/>
        <v>3785</v>
      </c>
      <c r="P126" s="7">
        <f t="shared" si="17"/>
        <v>3936.4</v>
      </c>
    </row>
    <row r="127" spans="1:16" ht="62.25" customHeight="1">
      <c r="A127" s="304">
        <v>924</v>
      </c>
      <c r="B127" s="305" t="s">
        <v>1042</v>
      </c>
      <c r="C127" s="319" t="s">
        <v>1070</v>
      </c>
      <c r="D127" s="98" t="s">
        <v>966</v>
      </c>
      <c r="E127" s="99" t="s">
        <v>770</v>
      </c>
      <c r="F127" s="99" t="s">
        <v>771</v>
      </c>
      <c r="G127" s="305" t="s">
        <v>53</v>
      </c>
      <c r="H127" s="305" t="s">
        <v>151</v>
      </c>
      <c r="I127" s="305" t="s">
        <v>1043</v>
      </c>
      <c r="J127" s="305" t="s">
        <v>56</v>
      </c>
      <c r="K127" s="90">
        <v>0</v>
      </c>
      <c r="L127" s="90">
        <v>0</v>
      </c>
      <c r="M127" s="90">
        <v>210.2</v>
      </c>
      <c r="N127" s="90">
        <v>0</v>
      </c>
      <c r="O127" s="90">
        <v>0</v>
      </c>
      <c r="P127" s="90">
        <v>0</v>
      </c>
    </row>
    <row r="128" spans="1:16" ht="129" customHeight="1">
      <c r="A128" s="2">
        <v>924</v>
      </c>
      <c r="B128" s="4" t="s">
        <v>377</v>
      </c>
      <c r="C128" s="9" t="s">
        <v>148</v>
      </c>
      <c r="D128" s="98" t="s">
        <v>966</v>
      </c>
      <c r="E128" s="99" t="s">
        <v>770</v>
      </c>
      <c r="F128" s="99" t="s">
        <v>771</v>
      </c>
      <c r="G128" s="159" t="s">
        <v>53</v>
      </c>
      <c r="H128" s="159" t="s">
        <v>151</v>
      </c>
      <c r="I128" s="4" t="s">
        <v>442</v>
      </c>
      <c r="J128" s="4" t="s">
        <v>56</v>
      </c>
      <c r="K128" s="90">
        <v>2305</v>
      </c>
      <c r="L128" s="90">
        <v>2305</v>
      </c>
      <c r="M128" s="90">
        <v>2305</v>
      </c>
      <c r="N128" s="90">
        <v>1000</v>
      </c>
      <c r="O128" s="90">
        <v>0</v>
      </c>
      <c r="P128" s="90">
        <v>0</v>
      </c>
    </row>
    <row r="129" spans="1:18" ht="136.5" customHeight="1">
      <c r="A129" s="230">
        <v>924</v>
      </c>
      <c r="B129" s="228" t="s">
        <v>686</v>
      </c>
      <c r="C129" s="231" t="s">
        <v>688</v>
      </c>
      <c r="D129" s="100" t="s">
        <v>812</v>
      </c>
      <c r="E129" s="252" t="s">
        <v>813</v>
      </c>
      <c r="F129" s="254" t="s">
        <v>814</v>
      </c>
      <c r="G129" s="305" t="s">
        <v>53</v>
      </c>
      <c r="H129" s="305" t="s">
        <v>151</v>
      </c>
      <c r="I129" s="228" t="s">
        <v>687</v>
      </c>
      <c r="J129" s="228" t="s">
        <v>56</v>
      </c>
      <c r="K129" s="90">
        <v>3000</v>
      </c>
      <c r="L129" s="90">
        <v>2999</v>
      </c>
      <c r="M129" s="90">
        <v>14616.6</v>
      </c>
      <c r="N129" s="90">
        <v>3000</v>
      </c>
      <c r="O129" s="90">
        <v>0</v>
      </c>
      <c r="P129" s="90">
        <v>0</v>
      </c>
      <c r="R129" s="265"/>
    </row>
    <row r="130" spans="1:18" ht="145.5" customHeight="1">
      <c r="A130" s="247">
        <v>924</v>
      </c>
      <c r="B130" s="27" t="s">
        <v>686</v>
      </c>
      <c r="C130" s="250" t="s">
        <v>688</v>
      </c>
      <c r="D130" s="263" t="s">
        <v>811</v>
      </c>
      <c r="E130" s="99" t="s">
        <v>770</v>
      </c>
      <c r="F130" s="99" t="s">
        <v>815</v>
      </c>
      <c r="G130" s="27" t="s">
        <v>53</v>
      </c>
      <c r="H130" s="27" t="s">
        <v>151</v>
      </c>
      <c r="I130" s="27" t="s">
        <v>740</v>
      </c>
      <c r="J130" s="305" t="s">
        <v>56</v>
      </c>
      <c r="K130" s="90">
        <v>0</v>
      </c>
      <c r="L130" s="90">
        <v>0</v>
      </c>
      <c r="M130" s="90">
        <v>0</v>
      </c>
      <c r="N130" s="90">
        <v>0</v>
      </c>
      <c r="O130" s="90">
        <v>3000</v>
      </c>
      <c r="P130" s="90">
        <v>3000</v>
      </c>
      <c r="R130" s="265"/>
    </row>
    <row r="131" spans="1:18" ht="149.25" customHeight="1">
      <c r="A131" s="247">
        <v>924</v>
      </c>
      <c r="B131" s="27" t="s">
        <v>377</v>
      </c>
      <c r="C131" s="250" t="s">
        <v>148</v>
      </c>
      <c r="D131" s="263" t="s">
        <v>811</v>
      </c>
      <c r="E131" s="99" t="s">
        <v>770</v>
      </c>
      <c r="F131" s="99" t="s">
        <v>815</v>
      </c>
      <c r="G131" s="27" t="s">
        <v>53</v>
      </c>
      <c r="H131" s="27" t="s">
        <v>151</v>
      </c>
      <c r="I131" s="27" t="s">
        <v>741</v>
      </c>
      <c r="J131" s="305" t="s">
        <v>56</v>
      </c>
      <c r="K131" s="90">
        <v>0</v>
      </c>
      <c r="L131" s="90">
        <v>0</v>
      </c>
      <c r="M131" s="90">
        <v>0</v>
      </c>
      <c r="N131" s="90">
        <v>0</v>
      </c>
      <c r="O131" s="90">
        <v>785</v>
      </c>
      <c r="P131" s="90">
        <v>936.4</v>
      </c>
    </row>
    <row r="132" spans="1:18" ht="131.25" customHeight="1">
      <c r="A132" s="230">
        <v>924</v>
      </c>
      <c r="B132" s="228" t="s">
        <v>689</v>
      </c>
      <c r="C132" s="285" t="s">
        <v>967</v>
      </c>
      <c r="D132" s="98" t="s">
        <v>769</v>
      </c>
      <c r="E132" s="99" t="s">
        <v>770</v>
      </c>
      <c r="F132" s="99" t="s">
        <v>771</v>
      </c>
      <c r="G132" s="228" t="s">
        <v>53</v>
      </c>
      <c r="H132" s="228" t="s">
        <v>151</v>
      </c>
      <c r="I132" s="228" t="s">
        <v>690</v>
      </c>
      <c r="J132" s="228" t="s">
        <v>56</v>
      </c>
      <c r="K132" s="90">
        <v>160</v>
      </c>
      <c r="L132" s="90">
        <v>160</v>
      </c>
      <c r="M132" s="90">
        <v>0</v>
      </c>
      <c r="N132" s="90">
        <v>0</v>
      </c>
      <c r="O132" s="90">
        <v>0</v>
      </c>
      <c r="P132" s="90">
        <v>0</v>
      </c>
    </row>
    <row r="133" spans="1:18" ht="409.6" customHeight="1">
      <c r="A133" s="467" t="s">
        <v>253</v>
      </c>
      <c r="B133" s="468"/>
      <c r="C133" s="411" t="s">
        <v>611</v>
      </c>
      <c r="D133" s="412"/>
      <c r="E133" s="412"/>
      <c r="F133" s="412"/>
      <c r="G133" s="412"/>
      <c r="H133" s="412"/>
      <c r="I133" s="412"/>
      <c r="J133" s="413"/>
      <c r="K133" s="7">
        <f t="shared" ref="K133" si="18">SUM(K134:K138)</f>
        <v>3123.2</v>
      </c>
      <c r="L133" s="7">
        <f t="shared" ref="L133:P133" si="19">SUM(L134:L138)</f>
        <v>2751</v>
      </c>
      <c r="M133" s="7">
        <f t="shared" si="19"/>
        <v>8043.2999999999993</v>
      </c>
      <c r="N133" s="7">
        <f t="shared" si="19"/>
        <v>21926.5</v>
      </c>
      <c r="O133" s="7">
        <f t="shared" si="19"/>
        <v>200</v>
      </c>
      <c r="P133" s="7">
        <f t="shared" si="19"/>
        <v>100</v>
      </c>
    </row>
    <row r="134" spans="1:18" ht="177.75" customHeight="1">
      <c r="A134" s="2">
        <v>924</v>
      </c>
      <c r="B134" s="4" t="s">
        <v>218</v>
      </c>
      <c r="C134" s="14" t="s">
        <v>217</v>
      </c>
      <c r="D134" s="98" t="s">
        <v>1034</v>
      </c>
      <c r="E134" s="99" t="s">
        <v>1032</v>
      </c>
      <c r="F134" s="99" t="s">
        <v>1033</v>
      </c>
      <c r="G134" s="27" t="s">
        <v>83</v>
      </c>
      <c r="H134" s="27" t="s">
        <v>182</v>
      </c>
      <c r="I134" s="26" t="s">
        <v>134</v>
      </c>
      <c r="J134" s="26" t="s">
        <v>57</v>
      </c>
      <c r="K134" s="109">
        <v>1299.5999999999999</v>
      </c>
      <c r="L134" s="109">
        <v>1025.5999999999999</v>
      </c>
      <c r="M134" s="109">
        <v>1708.8</v>
      </c>
      <c r="N134" s="41">
        <v>1299.5999999999999</v>
      </c>
      <c r="O134" s="41">
        <v>0</v>
      </c>
      <c r="P134" s="41">
        <v>0</v>
      </c>
    </row>
    <row r="135" spans="1:18" ht="71.25" customHeight="1">
      <c r="A135" s="2">
        <v>924</v>
      </c>
      <c r="B135" s="4" t="s">
        <v>394</v>
      </c>
      <c r="C135" s="14" t="s">
        <v>452</v>
      </c>
      <c r="D135" s="98" t="s">
        <v>749</v>
      </c>
      <c r="E135" s="99" t="s">
        <v>755</v>
      </c>
      <c r="F135" s="99" t="s">
        <v>756</v>
      </c>
      <c r="G135" s="27" t="s">
        <v>52</v>
      </c>
      <c r="H135" s="27" t="s">
        <v>61</v>
      </c>
      <c r="I135" s="26" t="s">
        <v>440</v>
      </c>
      <c r="J135" s="26" t="s">
        <v>56</v>
      </c>
      <c r="K135" s="109">
        <v>723.6</v>
      </c>
      <c r="L135" s="109">
        <v>723.6</v>
      </c>
      <c r="M135" s="109">
        <v>723.6</v>
      </c>
      <c r="N135" s="41">
        <v>723.6</v>
      </c>
      <c r="O135" s="41">
        <v>0</v>
      </c>
      <c r="P135" s="41">
        <v>0</v>
      </c>
    </row>
    <row r="136" spans="1:18" ht="68.25" customHeight="1">
      <c r="A136" s="160">
        <v>924</v>
      </c>
      <c r="B136" s="30" t="s">
        <v>561</v>
      </c>
      <c r="C136" s="166" t="s">
        <v>563</v>
      </c>
      <c r="D136" s="98" t="s">
        <v>749</v>
      </c>
      <c r="E136" s="99" t="s">
        <v>755</v>
      </c>
      <c r="F136" s="99" t="s">
        <v>756</v>
      </c>
      <c r="G136" s="27" t="s">
        <v>83</v>
      </c>
      <c r="H136" s="27" t="s">
        <v>182</v>
      </c>
      <c r="I136" s="30" t="s">
        <v>1044</v>
      </c>
      <c r="J136" s="26" t="s">
        <v>56</v>
      </c>
      <c r="K136" s="109">
        <v>0</v>
      </c>
      <c r="L136" s="109">
        <v>0</v>
      </c>
      <c r="M136" s="109">
        <v>0</v>
      </c>
      <c r="N136" s="41">
        <v>7849.2</v>
      </c>
      <c r="O136" s="41">
        <v>0</v>
      </c>
      <c r="P136" s="41">
        <v>0</v>
      </c>
    </row>
    <row r="137" spans="1:18" ht="81.75" customHeight="1">
      <c r="A137" s="160">
        <v>924</v>
      </c>
      <c r="B137" s="30" t="s">
        <v>562</v>
      </c>
      <c r="C137" s="166" t="s">
        <v>564</v>
      </c>
      <c r="D137" s="98" t="s">
        <v>749</v>
      </c>
      <c r="E137" s="99" t="s">
        <v>755</v>
      </c>
      <c r="F137" s="99" t="s">
        <v>756</v>
      </c>
      <c r="G137" s="27" t="s">
        <v>83</v>
      </c>
      <c r="H137" s="27" t="s">
        <v>182</v>
      </c>
      <c r="I137" s="30" t="s">
        <v>1045</v>
      </c>
      <c r="J137" s="26" t="s">
        <v>56</v>
      </c>
      <c r="K137" s="109">
        <v>0</v>
      </c>
      <c r="L137" s="109">
        <v>0</v>
      </c>
      <c r="M137" s="109">
        <v>4900</v>
      </c>
      <c r="N137" s="41">
        <v>11544.6</v>
      </c>
      <c r="O137" s="41">
        <v>0</v>
      </c>
      <c r="P137" s="41">
        <v>0</v>
      </c>
    </row>
    <row r="138" spans="1:18" ht="66" customHeight="1">
      <c r="A138" s="2">
        <v>921</v>
      </c>
      <c r="B138" s="4" t="s">
        <v>84</v>
      </c>
      <c r="C138" s="9" t="s">
        <v>85</v>
      </c>
      <c r="D138" s="35" t="s">
        <v>339</v>
      </c>
      <c r="E138" s="82" t="s">
        <v>167</v>
      </c>
      <c r="F138" s="119" t="s">
        <v>82</v>
      </c>
      <c r="G138" s="4" t="s">
        <v>83</v>
      </c>
      <c r="H138" s="4">
        <v>12</v>
      </c>
      <c r="I138" s="4" t="s">
        <v>135</v>
      </c>
      <c r="J138" s="4" t="s">
        <v>56</v>
      </c>
      <c r="K138" s="23">
        <v>1100</v>
      </c>
      <c r="L138" s="23">
        <v>1001.8</v>
      </c>
      <c r="M138" s="23">
        <v>710.9</v>
      </c>
      <c r="N138" s="23">
        <v>509.5</v>
      </c>
      <c r="O138" s="23">
        <v>200</v>
      </c>
      <c r="P138" s="23">
        <v>100</v>
      </c>
    </row>
    <row r="139" spans="1:18" ht="35.25" customHeight="1">
      <c r="A139" s="340" t="s">
        <v>345</v>
      </c>
      <c r="B139" s="341"/>
      <c r="C139" s="411" t="s">
        <v>254</v>
      </c>
      <c r="D139" s="412"/>
      <c r="E139" s="412"/>
      <c r="F139" s="412"/>
      <c r="G139" s="412"/>
      <c r="H139" s="412"/>
      <c r="I139" s="412"/>
      <c r="J139" s="413"/>
      <c r="K139" s="7">
        <f t="shared" ref="K139" si="20">SUM(K140:K143)</f>
        <v>23591.5</v>
      </c>
      <c r="L139" s="7">
        <f t="shared" ref="L139:P139" si="21">SUM(L140:L143)</f>
        <v>23591.5</v>
      </c>
      <c r="M139" s="7">
        <f t="shared" si="21"/>
        <v>24560</v>
      </c>
      <c r="N139" s="7">
        <f t="shared" si="21"/>
        <v>27603.800000000003</v>
      </c>
      <c r="O139" s="7">
        <f t="shared" si="21"/>
        <v>24418.799999999999</v>
      </c>
      <c r="P139" s="7">
        <f t="shared" si="21"/>
        <v>22733.200000000001</v>
      </c>
    </row>
    <row r="140" spans="1:18" ht="177" customHeight="1">
      <c r="A140" s="2">
        <v>926</v>
      </c>
      <c r="B140" s="2" t="s">
        <v>157</v>
      </c>
      <c r="C140" s="118" t="s">
        <v>459</v>
      </c>
      <c r="D140" s="215" t="s">
        <v>899</v>
      </c>
      <c r="E140" s="50" t="s">
        <v>456</v>
      </c>
      <c r="F140" s="50" t="s">
        <v>819</v>
      </c>
      <c r="G140" s="4" t="s">
        <v>158</v>
      </c>
      <c r="H140" s="4" t="s">
        <v>52</v>
      </c>
      <c r="I140" s="4" t="s">
        <v>136</v>
      </c>
      <c r="J140" s="4" t="s">
        <v>88</v>
      </c>
      <c r="K140" s="233">
        <v>185</v>
      </c>
      <c r="L140" s="6">
        <v>185</v>
      </c>
      <c r="M140" s="6">
        <v>221.1</v>
      </c>
      <c r="N140" s="6">
        <v>205</v>
      </c>
      <c r="O140" s="6">
        <v>205</v>
      </c>
      <c r="P140" s="6">
        <v>205</v>
      </c>
    </row>
    <row r="141" spans="1:18" ht="181.5" customHeight="1">
      <c r="A141" s="2">
        <v>926</v>
      </c>
      <c r="B141" s="2" t="s">
        <v>153</v>
      </c>
      <c r="C141" s="9" t="s">
        <v>156</v>
      </c>
      <c r="D141" s="215" t="s">
        <v>899</v>
      </c>
      <c r="E141" s="50" t="s">
        <v>456</v>
      </c>
      <c r="F141" s="50" t="s">
        <v>819</v>
      </c>
      <c r="G141" s="4" t="s">
        <v>158</v>
      </c>
      <c r="H141" s="4" t="s">
        <v>52</v>
      </c>
      <c r="I141" s="4" t="s">
        <v>137</v>
      </c>
      <c r="J141" s="4" t="s">
        <v>88</v>
      </c>
      <c r="K141" s="233">
        <v>22537.3</v>
      </c>
      <c r="L141" s="6">
        <v>22537.3</v>
      </c>
      <c r="M141" s="6">
        <v>23378.799999999999</v>
      </c>
      <c r="N141" s="6">
        <v>26288.7</v>
      </c>
      <c r="O141" s="6">
        <v>23159.200000000001</v>
      </c>
      <c r="P141" s="6">
        <v>21928.2</v>
      </c>
    </row>
    <row r="142" spans="1:18" ht="177.75" customHeight="1">
      <c r="A142" s="2">
        <v>926</v>
      </c>
      <c r="B142" s="2">
        <v>10140</v>
      </c>
      <c r="C142" s="9" t="s">
        <v>159</v>
      </c>
      <c r="D142" s="215" t="s">
        <v>899</v>
      </c>
      <c r="E142" s="50" t="s">
        <v>456</v>
      </c>
      <c r="F142" s="50" t="s">
        <v>819</v>
      </c>
      <c r="G142" s="4" t="s">
        <v>158</v>
      </c>
      <c r="H142" s="4" t="s">
        <v>52</v>
      </c>
      <c r="I142" s="4" t="s">
        <v>138</v>
      </c>
      <c r="J142" s="4" t="s">
        <v>88</v>
      </c>
      <c r="K142" s="233">
        <v>279.2</v>
      </c>
      <c r="L142" s="279">
        <v>279.2</v>
      </c>
      <c r="M142" s="73">
        <v>380.4</v>
      </c>
      <c r="N142" s="73">
        <v>530.4</v>
      </c>
      <c r="O142" s="73">
        <v>538</v>
      </c>
      <c r="P142" s="73">
        <v>600</v>
      </c>
    </row>
    <row r="143" spans="1:18" ht="183.75" customHeight="1">
      <c r="A143" s="2">
        <v>926</v>
      </c>
      <c r="B143" s="160" t="s">
        <v>509</v>
      </c>
      <c r="C143" s="118" t="s">
        <v>548</v>
      </c>
      <c r="D143" s="37" t="s">
        <v>899</v>
      </c>
      <c r="E143" s="50" t="s">
        <v>456</v>
      </c>
      <c r="F143" s="50" t="s">
        <v>819</v>
      </c>
      <c r="G143" s="4" t="s">
        <v>158</v>
      </c>
      <c r="H143" s="4" t="s">
        <v>52</v>
      </c>
      <c r="I143" s="159" t="s">
        <v>547</v>
      </c>
      <c r="J143" s="4" t="s">
        <v>88</v>
      </c>
      <c r="K143" s="233">
        <v>590</v>
      </c>
      <c r="L143" s="279">
        <v>590</v>
      </c>
      <c r="M143" s="73">
        <v>579.70000000000005</v>
      </c>
      <c r="N143" s="73">
        <v>579.70000000000005</v>
      </c>
      <c r="O143" s="73">
        <v>516.6</v>
      </c>
      <c r="P143" s="73">
        <v>0</v>
      </c>
    </row>
    <row r="144" spans="1:18" ht="42" customHeight="1">
      <c r="A144" s="340" t="s">
        <v>256</v>
      </c>
      <c r="B144" s="341"/>
      <c r="C144" s="411" t="s">
        <v>255</v>
      </c>
      <c r="D144" s="412"/>
      <c r="E144" s="412"/>
      <c r="F144" s="412"/>
      <c r="G144" s="412"/>
      <c r="H144" s="412"/>
      <c r="I144" s="412"/>
      <c r="J144" s="413"/>
      <c r="K144" s="7">
        <f t="shared" ref="K144" si="22">SUM(K145:K166)</f>
        <v>78314.600000000006</v>
      </c>
      <c r="L144" s="7">
        <f t="shared" ref="L144:P144" si="23">SUM(L145:L166)</f>
        <v>78313.8</v>
      </c>
      <c r="M144" s="7">
        <f t="shared" si="23"/>
        <v>146603</v>
      </c>
      <c r="N144" s="7">
        <f t="shared" si="23"/>
        <v>93318.400000000009</v>
      </c>
      <c r="O144" s="7">
        <f t="shared" si="23"/>
        <v>80788</v>
      </c>
      <c r="P144" s="7">
        <f t="shared" si="23"/>
        <v>77820.700000000026</v>
      </c>
    </row>
    <row r="145" spans="1:18" ht="198" customHeight="1">
      <c r="A145" s="2">
        <v>902</v>
      </c>
      <c r="B145" s="1">
        <v>10030</v>
      </c>
      <c r="C145" s="9" t="s">
        <v>177</v>
      </c>
      <c r="D145" s="289" t="s">
        <v>968</v>
      </c>
      <c r="E145" s="207" t="s">
        <v>639</v>
      </c>
      <c r="F145" s="287" t="s">
        <v>969</v>
      </c>
      <c r="G145" s="26" t="s">
        <v>52</v>
      </c>
      <c r="H145" s="27" t="s">
        <v>61</v>
      </c>
      <c r="I145" s="26" t="s">
        <v>119</v>
      </c>
      <c r="J145" s="26" t="s">
        <v>56</v>
      </c>
      <c r="K145" s="90">
        <v>237.2</v>
      </c>
      <c r="L145" s="90">
        <v>237.1</v>
      </c>
      <c r="M145" s="90">
        <v>887.4</v>
      </c>
      <c r="N145" s="90">
        <v>935.3</v>
      </c>
      <c r="O145" s="90">
        <v>300</v>
      </c>
      <c r="P145" s="90">
        <v>300</v>
      </c>
    </row>
    <row r="146" spans="1:18" ht="194.25" customHeight="1">
      <c r="A146" s="2">
        <v>902</v>
      </c>
      <c r="B146" s="1">
        <v>10290</v>
      </c>
      <c r="C146" s="9" t="s">
        <v>178</v>
      </c>
      <c r="D146" s="289" t="s">
        <v>970</v>
      </c>
      <c r="E146" s="207" t="s">
        <v>639</v>
      </c>
      <c r="F146" s="287" t="s">
        <v>969</v>
      </c>
      <c r="G146" s="26" t="s">
        <v>52</v>
      </c>
      <c r="H146" s="27" t="s">
        <v>61</v>
      </c>
      <c r="I146" s="26" t="s">
        <v>118</v>
      </c>
      <c r="J146" s="26" t="s">
        <v>56</v>
      </c>
      <c r="K146" s="90">
        <v>317.8</v>
      </c>
      <c r="L146" s="90">
        <v>317.8</v>
      </c>
      <c r="M146" s="90">
        <v>217.3</v>
      </c>
      <c r="N146" s="90">
        <v>247</v>
      </c>
      <c r="O146" s="90">
        <v>320</v>
      </c>
      <c r="P146" s="90">
        <v>320</v>
      </c>
    </row>
    <row r="147" spans="1:18" ht="131.25" customHeight="1">
      <c r="A147" s="2">
        <v>902</v>
      </c>
      <c r="B147" s="1">
        <v>10370</v>
      </c>
      <c r="C147" s="9" t="s">
        <v>222</v>
      </c>
      <c r="D147" s="98" t="s">
        <v>971</v>
      </c>
      <c r="E147" s="99" t="s">
        <v>639</v>
      </c>
      <c r="F147" s="99" t="s">
        <v>640</v>
      </c>
      <c r="G147" s="26" t="s">
        <v>52</v>
      </c>
      <c r="H147" s="27" t="s">
        <v>61</v>
      </c>
      <c r="I147" s="26" t="s">
        <v>117</v>
      </c>
      <c r="J147" s="26" t="s">
        <v>56</v>
      </c>
      <c r="K147" s="90">
        <v>0</v>
      </c>
      <c r="L147" s="90">
        <v>0</v>
      </c>
      <c r="M147" s="90">
        <v>0</v>
      </c>
      <c r="N147" s="90">
        <v>21.4</v>
      </c>
      <c r="O147" s="90">
        <v>50</v>
      </c>
      <c r="P147" s="90">
        <v>50</v>
      </c>
    </row>
    <row r="148" spans="1:18" ht="204.75" customHeight="1">
      <c r="A148" s="102">
        <v>902</v>
      </c>
      <c r="B148" s="103" t="s">
        <v>401</v>
      </c>
      <c r="C148" s="104" t="s">
        <v>453</v>
      </c>
      <c r="D148" s="98" t="s">
        <v>970</v>
      </c>
      <c r="E148" s="99" t="s">
        <v>639</v>
      </c>
      <c r="F148" s="99" t="s">
        <v>969</v>
      </c>
      <c r="G148" s="103" t="s">
        <v>52</v>
      </c>
      <c r="H148" s="103" t="s">
        <v>61</v>
      </c>
      <c r="I148" s="103" t="s">
        <v>457</v>
      </c>
      <c r="J148" s="103" t="s">
        <v>56</v>
      </c>
      <c r="K148" s="90">
        <v>69.8</v>
      </c>
      <c r="L148" s="90">
        <v>69.7</v>
      </c>
      <c r="M148" s="90">
        <v>69.5</v>
      </c>
      <c r="N148" s="90">
        <v>70</v>
      </c>
      <c r="O148" s="90">
        <v>80</v>
      </c>
      <c r="P148" s="90">
        <v>80</v>
      </c>
    </row>
    <row r="149" spans="1:18" ht="195.75" customHeight="1">
      <c r="A149" s="102">
        <v>902</v>
      </c>
      <c r="B149" s="103" t="s">
        <v>402</v>
      </c>
      <c r="C149" s="104" t="s">
        <v>448</v>
      </c>
      <c r="D149" s="98" t="s">
        <v>970</v>
      </c>
      <c r="E149" s="99" t="s">
        <v>639</v>
      </c>
      <c r="F149" s="99" t="s">
        <v>969</v>
      </c>
      <c r="G149" s="103" t="s">
        <v>52</v>
      </c>
      <c r="H149" s="103" t="s">
        <v>61</v>
      </c>
      <c r="I149" s="103" t="s">
        <v>435</v>
      </c>
      <c r="J149" s="103" t="s">
        <v>56</v>
      </c>
      <c r="K149" s="90">
        <v>0</v>
      </c>
      <c r="L149" s="90">
        <v>0</v>
      </c>
      <c r="M149" s="90">
        <v>0</v>
      </c>
      <c r="N149" s="90">
        <v>11.2</v>
      </c>
      <c r="O149" s="90">
        <v>15</v>
      </c>
      <c r="P149" s="90">
        <v>15</v>
      </c>
    </row>
    <row r="150" spans="1:18" ht="99.75" customHeight="1">
      <c r="A150" s="317">
        <v>926</v>
      </c>
      <c r="B150" s="27" t="s">
        <v>80</v>
      </c>
      <c r="C150" s="319" t="s">
        <v>342</v>
      </c>
      <c r="D150" s="37" t="s">
        <v>898</v>
      </c>
      <c r="E150" s="319" t="s">
        <v>308</v>
      </c>
      <c r="F150" s="37" t="s">
        <v>359</v>
      </c>
      <c r="G150" s="318" t="s">
        <v>158</v>
      </c>
      <c r="H150" s="318" t="s">
        <v>52</v>
      </c>
      <c r="I150" s="25" t="s">
        <v>1069</v>
      </c>
      <c r="J150" s="25" t="s">
        <v>88</v>
      </c>
      <c r="K150" s="90">
        <v>0</v>
      </c>
      <c r="L150" s="90">
        <v>0</v>
      </c>
      <c r="M150" s="90">
        <v>50000</v>
      </c>
      <c r="N150" s="90">
        <v>0</v>
      </c>
      <c r="O150" s="90">
        <v>0</v>
      </c>
      <c r="P150" s="90">
        <v>0</v>
      </c>
    </row>
    <row r="151" spans="1:18" ht="120" customHeight="1">
      <c r="A151" s="322">
        <v>926</v>
      </c>
      <c r="B151" s="316" t="s">
        <v>157</v>
      </c>
      <c r="C151" s="392" t="s">
        <v>459</v>
      </c>
      <c r="D151" s="371" t="s">
        <v>912</v>
      </c>
      <c r="E151" s="392" t="s">
        <v>641</v>
      </c>
      <c r="F151" s="371" t="s">
        <v>911</v>
      </c>
      <c r="G151" s="4" t="s">
        <v>158</v>
      </c>
      <c r="H151" s="4" t="s">
        <v>52</v>
      </c>
      <c r="I151" s="25" t="s">
        <v>116</v>
      </c>
      <c r="J151" s="25" t="s">
        <v>88</v>
      </c>
      <c r="K151" s="90">
        <v>79</v>
      </c>
      <c r="L151" s="90">
        <v>79</v>
      </c>
      <c r="M151" s="90">
        <v>78</v>
      </c>
      <c r="N151" s="90">
        <v>100</v>
      </c>
      <c r="O151" s="90">
        <v>100</v>
      </c>
      <c r="P151" s="90">
        <v>100</v>
      </c>
    </row>
    <row r="152" spans="1:18" ht="156" customHeight="1">
      <c r="A152" s="322">
        <v>926</v>
      </c>
      <c r="B152" s="316" t="s">
        <v>157</v>
      </c>
      <c r="C152" s="429"/>
      <c r="D152" s="372"/>
      <c r="E152" s="429"/>
      <c r="F152" s="372"/>
      <c r="G152" s="4" t="s">
        <v>158</v>
      </c>
      <c r="H152" s="4" t="s">
        <v>52</v>
      </c>
      <c r="I152" s="25" t="s">
        <v>114</v>
      </c>
      <c r="J152" s="25" t="s">
        <v>88</v>
      </c>
      <c r="K152" s="90">
        <v>46.4</v>
      </c>
      <c r="L152" s="90">
        <v>46.4</v>
      </c>
      <c r="M152" s="90">
        <v>63.9</v>
      </c>
      <c r="N152" s="90">
        <v>85</v>
      </c>
      <c r="O152" s="90">
        <v>85</v>
      </c>
      <c r="P152" s="90">
        <v>85</v>
      </c>
    </row>
    <row r="153" spans="1:18" ht="24.75" customHeight="1">
      <c r="A153" s="322">
        <v>926</v>
      </c>
      <c r="B153" s="316" t="s">
        <v>153</v>
      </c>
      <c r="C153" s="392" t="s">
        <v>156</v>
      </c>
      <c r="D153" s="371" t="s">
        <v>914</v>
      </c>
      <c r="E153" s="392" t="s">
        <v>642</v>
      </c>
      <c r="F153" s="371" t="s">
        <v>913</v>
      </c>
      <c r="G153" s="4" t="s">
        <v>158</v>
      </c>
      <c r="H153" s="4" t="s">
        <v>52</v>
      </c>
      <c r="I153" s="25" t="s">
        <v>115</v>
      </c>
      <c r="J153" s="25" t="s">
        <v>88</v>
      </c>
      <c r="K153" s="90">
        <v>45129.2</v>
      </c>
      <c r="L153" s="90">
        <v>45129.2</v>
      </c>
      <c r="M153" s="90">
        <v>60148.6</v>
      </c>
      <c r="N153" s="90">
        <v>53382.7</v>
      </c>
      <c r="O153" s="90">
        <v>44935.199999999997</v>
      </c>
      <c r="P153" s="90">
        <v>42792.4</v>
      </c>
    </row>
    <row r="154" spans="1:18" ht="24.75" customHeight="1">
      <c r="A154" s="322">
        <v>926</v>
      </c>
      <c r="B154" s="316" t="s">
        <v>153</v>
      </c>
      <c r="C154" s="429"/>
      <c r="D154" s="372"/>
      <c r="E154" s="429"/>
      <c r="F154" s="372"/>
      <c r="G154" s="4" t="s">
        <v>158</v>
      </c>
      <c r="H154" s="4" t="s">
        <v>52</v>
      </c>
      <c r="I154" s="25" t="s">
        <v>113</v>
      </c>
      <c r="J154" s="25" t="s">
        <v>88</v>
      </c>
      <c r="K154" s="90">
        <v>6771</v>
      </c>
      <c r="L154" s="90">
        <v>6771</v>
      </c>
      <c r="M154" s="90">
        <v>7223.4</v>
      </c>
      <c r="N154" s="90">
        <v>8074.4</v>
      </c>
      <c r="O154" s="90">
        <v>6977.7</v>
      </c>
      <c r="P154" s="90">
        <v>6649.3</v>
      </c>
    </row>
    <row r="155" spans="1:18" ht="24.75" customHeight="1">
      <c r="A155" s="322">
        <v>926</v>
      </c>
      <c r="B155" s="316" t="s">
        <v>153</v>
      </c>
      <c r="C155" s="429"/>
      <c r="D155" s="372"/>
      <c r="E155" s="429"/>
      <c r="F155" s="372"/>
      <c r="G155" s="4" t="s">
        <v>158</v>
      </c>
      <c r="H155" s="4" t="s">
        <v>52</v>
      </c>
      <c r="I155" s="25" t="s">
        <v>112</v>
      </c>
      <c r="J155" s="25" t="s">
        <v>88</v>
      </c>
      <c r="K155" s="90">
        <v>9328.7999999999993</v>
      </c>
      <c r="L155" s="90">
        <v>9328.7999999999993</v>
      </c>
      <c r="M155" s="90">
        <v>10238.200000000001</v>
      </c>
      <c r="N155" s="90">
        <v>11814.9</v>
      </c>
      <c r="O155" s="90">
        <v>10196.700000000001</v>
      </c>
      <c r="P155" s="90">
        <v>9537.2000000000007</v>
      </c>
    </row>
    <row r="156" spans="1:18" ht="24.75" customHeight="1">
      <c r="A156" s="322">
        <v>926</v>
      </c>
      <c r="B156" s="316" t="s">
        <v>153</v>
      </c>
      <c r="C156" s="429"/>
      <c r="D156" s="372"/>
      <c r="E156" s="429"/>
      <c r="F156" s="372"/>
      <c r="G156" s="4" t="s">
        <v>158</v>
      </c>
      <c r="H156" s="4" t="s">
        <v>83</v>
      </c>
      <c r="I156" s="25" t="s">
        <v>110</v>
      </c>
      <c r="J156" s="25">
        <v>100</v>
      </c>
      <c r="K156" s="90">
        <v>13460.7</v>
      </c>
      <c r="L156" s="90">
        <v>13460.4</v>
      </c>
      <c r="M156" s="90">
        <v>14402</v>
      </c>
      <c r="N156" s="90">
        <v>16185.1</v>
      </c>
      <c r="O156" s="90">
        <v>16347</v>
      </c>
      <c r="P156" s="90">
        <v>16510.400000000001</v>
      </c>
    </row>
    <row r="157" spans="1:18" ht="42" customHeight="1">
      <c r="A157" s="322">
        <v>926</v>
      </c>
      <c r="B157" s="316" t="s">
        <v>153</v>
      </c>
      <c r="C157" s="429"/>
      <c r="D157" s="372"/>
      <c r="E157" s="429"/>
      <c r="F157" s="372"/>
      <c r="G157" s="4" t="s">
        <v>158</v>
      </c>
      <c r="H157" s="4" t="s">
        <v>83</v>
      </c>
      <c r="I157" s="25" t="s">
        <v>110</v>
      </c>
      <c r="J157" s="25" t="s">
        <v>56</v>
      </c>
      <c r="K157" s="90">
        <v>900.4</v>
      </c>
      <c r="L157" s="90">
        <v>900.4</v>
      </c>
      <c r="M157" s="90">
        <v>679.7</v>
      </c>
      <c r="N157" s="90">
        <v>1197.0999999999999</v>
      </c>
      <c r="O157" s="90">
        <v>1197.0999999999999</v>
      </c>
      <c r="P157" s="90">
        <v>1197.0999999999999</v>
      </c>
    </row>
    <row r="158" spans="1:18" ht="40.5" customHeight="1">
      <c r="A158" s="322">
        <v>926</v>
      </c>
      <c r="B158" s="316" t="s">
        <v>153</v>
      </c>
      <c r="C158" s="393"/>
      <c r="D158" s="373"/>
      <c r="E158" s="393"/>
      <c r="F158" s="373"/>
      <c r="G158" s="4" t="s">
        <v>158</v>
      </c>
      <c r="H158" s="4" t="s">
        <v>83</v>
      </c>
      <c r="I158" s="25" t="s">
        <v>110</v>
      </c>
      <c r="J158" s="25" t="s">
        <v>57</v>
      </c>
      <c r="K158" s="90">
        <v>0.1</v>
      </c>
      <c r="L158" s="90">
        <v>0</v>
      </c>
      <c r="M158" s="90">
        <v>0</v>
      </c>
      <c r="N158" s="90">
        <v>0.5</v>
      </c>
      <c r="O158" s="90">
        <v>0.5</v>
      </c>
      <c r="P158" s="90">
        <v>0.5</v>
      </c>
    </row>
    <row r="159" spans="1:18" ht="84" customHeight="1">
      <c r="A159" s="328">
        <v>926</v>
      </c>
      <c r="B159" s="324" t="s">
        <v>392</v>
      </c>
      <c r="C159" s="392" t="s">
        <v>445</v>
      </c>
      <c r="D159" s="371" t="s">
        <v>915</v>
      </c>
      <c r="E159" s="392" t="s">
        <v>642</v>
      </c>
      <c r="F159" s="371" t="s">
        <v>819</v>
      </c>
      <c r="G159" s="444" t="s">
        <v>158</v>
      </c>
      <c r="H159" s="444" t="s">
        <v>83</v>
      </c>
      <c r="I159" s="442" t="s">
        <v>489</v>
      </c>
      <c r="J159" s="25">
        <v>200</v>
      </c>
      <c r="K159" s="12">
        <v>117.5</v>
      </c>
      <c r="L159" s="12">
        <v>117.3</v>
      </c>
      <c r="M159" s="12">
        <v>206.8</v>
      </c>
      <c r="N159" s="12">
        <v>183.7</v>
      </c>
      <c r="O159" s="12">
        <v>183.7</v>
      </c>
      <c r="P159" s="12">
        <v>183.7</v>
      </c>
      <c r="Q159" s="94"/>
      <c r="R159" s="94"/>
    </row>
    <row r="160" spans="1:18" ht="96" customHeight="1">
      <c r="A160" s="328">
        <v>926</v>
      </c>
      <c r="B160" s="324" t="s">
        <v>392</v>
      </c>
      <c r="C160" s="393"/>
      <c r="D160" s="373"/>
      <c r="E160" s="393"/>
      <c r="F160" s="373"/>
      <c r="G160" s="445"/>
      <c r="H160" s="445"/>
      <c r="I160" s="443"/>
      <c r="J160" s="25">
        <v>800</v>
      </c>
      <c r="K160" s="12">
        <v>20.100000000000001</v>
      </c>
      <c r="L160" s="12">
        <v>20.100000000000001</v>
      </c>
      <c r="M160" s="12">
        <v>0</v>
      </c>
      <c r="N160" s="12">
        <v>0.1</v>
      </c>
      <c r="O160" s="12">
        <v>0.1</v>
      </c>
      <c r="P160" s="12">
        <v>0.1</v>
      </c>
      <c r="Q160" s="94"/>
      <c r="R160" s="94"/>
    </row>
    <row r="161" spans="1:16" ht="102.75" customHeight="1">
      <c r="A161" s="2">
        <v>926</v>
      </c>
      <c r="B161" s="27" t="s">
        <v>360</v>
      </c>
      <c r="C161" s="9" t="s">
        <v>362</v>
      </c>
      <c r="D161" s="37" t="s">
        <v>898</v>
      </c>
      <c r="E161" s="9" t="s">
        <v>308</v>
      </c>
      <c r="F161" s="37" t="s">
        <v>359</v>
      </c>
      <c r="G161" s="4" t="s">
        <v>158</v>
      </c>
      <c r="H161" s="4" t="s">
        <v>52</v>
      </c>
      <c r="I161" s="25" t="s">
        <v>361</v>
      </c>
      <c r="J161" s="25" t="s">
        <v>88</v>
      </c>
      <c r="K161" s="233">
        <v>87</v>
      </c>
      <c r="L161" s="6">
        <v>87</v>
      </c>
      <c r="M161" s="6">
        <v>0</v>
      </c>
      <c r="N161" s="157">
        <v>0</v>
      </c>
      <c r="O161" s="157">
        <v>0</v>
      </c>
      <c r="P161" s="157">
        <v>0</v>
      </c>
    </row>
    <row r="162" spans="1:16" ht="135" customHeight="1">
      <c r="A162" s="2">
        <v>926</v>
      </c>
      <c r="B162" s="167" t="s">
        <v>550</v>
      </c>
      <c r="C162" s="158" t="s">
        <v>551</v>
      </c>
      <c r="D162" s="37" t="s">
        <v>898</v>
      </c>
      <c r="E162" s="9" t="s">
        <v>308</v>
      </c>
      <c r="F162" s="37" t="s">
        <v>359</v>
      </c>
      <c r="G162" s="4" t="s">
        <v>158</v>
      </c>
      <c r="H162" s="4" t="s">
        <v>52</v>
      </c>
      <c r="I162" s="25" t="s">
        <v>549</v>
      </c>
      <c r="J162" s="25" t="s">
        <v>88</v>
      </c>
      <c r="K162" s="233">
        <v>0</v>
      </c>
      <c r="L162" s="6">
        <v>0</v>
      </c>
      <c r="M162" s="6">
        <v>0</v>
      </c>
      <c r="N162" s="6">
        <v>510</v>
      </c>
      <c r="O162" s="6">
        <v>0</v>
      </c>
      <c r="P162" s="6">
        <v>0</v>
      </c>
    </row>
    <row r="163" spans="1:16" ht="168.75" customHeight="1">
      <c r="A163" s="277">
        <v>926</v>
      </c>
      <c r="B163" s="280">
        <v>55900</v>
      </c>
      <c r="C163" s="285" t="s">
        <v>903</v>
      </c>
      <c r="D163" s="37" t="s">
        <v>899</v>
      </c>
      <c r="E163" s="50" t="s">
        <v>456</v>
      </c>
      <c r="F163" s="50" t="s">
        <v>819</v>
      </c>
      <c r="G163" s="278" t="s">
        <v>158</v>
      </c>
      <c r="H163" s="278" t="s">
        <v>52</v>
      </c>
      <c r="I163" s="25" t="s">
        <v>901</v>
      </c>
      <c r="J163" s="25" t="s">
        <v>88</v>
      </c>
      <c r="K163" s="279">
        <v>0</v>
      </c>
      <c r="L163" s="279">
        <v>0</v>
      </c>
      <c r="M163" s="279">
        <v>1680</v>
      </c>
      <c r="N163" s="279">
        <v>0</v>
      </c>
      <c r="O163" s="279">
        <v>0</v>
      </c>
      <c r="P163" s="279">
        <v>0</v>
      </c>
    </row>
    <row r="164" spans="1:16" ht="103.5" customHeight="1">
      <c r="A164" s="277">
        <v>926</v>
      </c>
      <c r="B164" s="280">
        <v>10790</v>
      </c>
      <c r="C164" s="285" t="s">
        <v>450</v>
      </c>
      <c r="D164" s="215" t="s">
        <v>904</v>
      </c>
      <c r="E164" s="50" t="s">
        <v>906</v>
      </c>
      <c r="F164" s="50" t="s">
        <v>905</v>
      </c>
      <c r="G164" s="278" t="s">
        <v>158</v>
      </c>
      <c r="H164" s="278" t="s">
        <v>52</v>
      </c>
      <c r="I164" s="25" t="s">
        <v>902</v>
      </c>
      <c r="J164" s="25" t="s">
        <v>88</v>
      </c>
      <c r="K164" s="279">
        <v>0</v>
      </c>
      <c r="L164" s="279">
        <v>0</v>
      </c>
      <c r="M164" s="279">
        <v>708.2</v>
      </c>
      <c r="N164" s="279">
        <v>0</v>
      </c>
      <c r="O164" s="279">
        <v>0</v>
      </c>
      <c r="P164" s="279">
        <v>0</v>
      </c>
    </row>
    <row r="165" spans="1:16" ht="102" customHeight="1">
      <c r="A165" s="2">
        <v>926</v>
      </c>
      <c r="B165" s="1" t="s">
        <v>513</v>
      </c>
      <c r="C165" s="9" t="s">
        <v>512</v>
      </c>
      <c r="D165" s="215" t="s">
        <v>904</v>
      </c>
      <c r="E165" s="50" t="s">
        <v>906</v>
      </c>
      <c r="F165" s="50" t="s">
        <v>905</v>
      </c>
      <c r="G165" s="4" t="s">
        <v>158</v>
      </c>
      <c r="H165" s="4" t="s">
        <v>52</v>
      </c>
      <c r="I165" s="25" t="s">
        <v>514</v>
      </c>
      <c r="J165" s="25" t="s">
        <v>88</v>
      </c>
      <c r="K165" s="233">
        <v>1613</v>
      </c>
      <c r="L165" s="279">
        <v>1613</v>
      </c>
      <c r="M165" s="6">
        <v>0</v>
      </c>
      <c r="N165" s="6">
        <v>0</v>
      </c>
      <c r="O165" s="6">
        <v>0</v>
      </c>
      <c r="P165" s="6">
        <v>0</v>
      </c>
    </row>
    <row r="166" spans="1:16" ht="183" customHeight="1">
      <c r="A166" s="2">
        <v>926</v>
      </c>
      <c r="B166" s="1" t="s">
        <v>155</v>
      </c>
      <c r="C166" s="9" t="s">
        <v>462</v>
      </c>
      <c r="D166" s="215" t="s">
        <v>899</v>
      </c>
      <c r="E166" s="50" t="s">
        <v>456</v>
      </c>
      <c r="F166" s="50" t="s">
        <v>819</v>
      </c>
      <c r="G166" s="4" t="s">
        <v>158</v>
      </c>
      <c r="H166" s="4" t="s">
        <v>52</v>
      </c>
      <c r="I166" s="25" t="s">
        <v>111</v>
      </c>
      <c r="J166" s="25" t="s">
        <v>88</v>
      </c>
      <c r="K166" s="233">
        <v>136.6</v>
      </c>
      <c r="L166" s="6">
        <v>136.6</v>
      </c>
      <c r="M166" s="6">
        <v>0</v>
      </c>
      <c r="N166" s="6">
        <v>500</v>
      </c>
      <c r="O166" s="6">
        <v>0</v>
      </c>
      <c r="P166" s="6">
        <v>0</v>
      </c>
    </row>
    <row r="167" spans="1:16" ht="41.25" customHeight="1">
      <c r="A167" s="340" t="s">
        <v>567</v>
      </c>
      <c r="B167" s="341"/>
      <c r="C167" s="411" t="s">
        <v>568</v>
      </c>
      <c r="D167" s="412"/>
      <c r="E167" s="412"/>
      <c r="F167" s="412"/>
      <c r="G167" s="412"/>
      <c r="H167" s="412"/>
      <c r="I167" s="412"/>
      <c r="J167" s="413"/>
      <c r="K167" s="7">
        <f>SUM(K168+K169)</f>
        <v>3500</v>
      </c>
      <c r="L167" s="7">
        <f t="shared" ref="L167:P167" si="24">SUM(L168+L169)</f>
        <v>2178</v>
      </c>
      <c r="M167" s="7">
        <f t="shared" si="24"/>
        <v>3992</v>
      </c>
      <c r="N167" s="7">
        <f t="shared" si="24"/>
        <v>0</v>
      </c>
      <c r="O167" s="7">
        <f t="shared" si="24"/>
        <v>0</v>
      </c>
      <c r="P167" s="7">
        <f t="shared" si="24"/>
        <v>0</v>
      </c>
    </row>
    <row r="168" spans="1:16" ht="131.25" customHeight="1">
      <c r="A168" s="160">
        <v>924</v>
      </c>
      <c r="B168" s="159" t="s">
        <v>566</v>
      </c>
      <c r="C168" s="158" t="s">
        <v>569</v>
      </c>
      <c r="D168" s="248" t="s">
        <v>769</v>
      </c>
      <c r="E168" s="249" t="s">
        <v>770</v>
      </c>
      <c r="F168" s="249" t="s">
        <v>771</v>
      </c>
      <c r="G168" s="26" t="s">
        <v>75</v>
      </c>
      <c r="H168" s="27" t="s">
        <v>90</v>
      </c>
      <c r="I168" s="26" t="s">
        <v>565</v>
      </c>
      <c r="J168" s="26" t="s">
        <v>56</v>
      </c>
      <c r="K168" s="109">
        <v>2500</v>
      </c>
      <c r="L168" s="109">
        <v>2178</v>
      </c>
      <c r="M168" s="109">
        <v>3015.3</v>
      </c>
      <c r="N168" s="109">
        <v>0</v>
      </c>
      <c r="O168" s="109">
        <v>0</v>
      </c>
      <c r="P168" s="109">
        <v>0</v>
      </c>
    </row>
    <row r="169" spans="1:16" ht="129.75" customHeight="1">
      <c r="A169" s="246">
        <v>924</v>
      </c>
      <c r="B169" s="243" t="s">
        <v>681</v>
      </c>
      <c r="C169" s="250" t="s">
        <v>682</v>
      </c>
      <c r="D169" s="248" t="s">
        <v>769</v>
      </c>
      <c r="E169" s="249" t="s">
        <v>770</v>
      </c>
      <c r="F169" s="249" t="s">
        <v>771</v>
      </c>
      <c r="G169" s="245" t="s">
        <v>75</v>
      </c>
      <c r="H169" s="245" t="s">
        <v>90</v>
      </c>
      <c r="I169" s="305" t="s">
        <v>1046</v>
      </c>
      <c r="J169" s="245" t="s">
        <v>56</v>
      </c>
      <c r="K169" s="41">
        <v>1000</v>
      </c>
      <c r="L169" s="109">
        <v>0</v>
      </c>
      <c r="M169" s="109">
        <v>976.7</v>
      </c>
      <c r="N169" s="109">
        <v>0</v>
      </c>
      <c r="O169" s="109">
        <v>0</v>
      </c>
      <c r="P169" s="109">
        <v>0</v>
      </c>
    </row>
    <row r="170" spans="1:16" ht="27" customHeight="1">
      <c r="A170" s="340" t="s">
        <v>258</v>
      </c>
      <c r="B170" s="341"/>
      <c r="C170" s="411" t="s">
        <v>257</v>
      </c>
      <c r="D170" s="412"/>
      <c r="E170" s="412"/>
      <c r="F170" s="412"/>
      <c r="G170" s="412"/>
      <c r="H170" s="412"/>
      <c r="I170" s="412"/>
      <c r="J170" s="413"/>
      <c r="K170" s="7">
        <f t="shared" ref="K170:P170" si="25">SUM(K171)</f>
        <v>328.7</v>
      </c>
      <c r="L170" s="7">
        <f t="shared" si="25"/>
        <v>328.6</v>
      </c>
      <c r="M170" s="7">
        <f t="shared" si="25"/>
        <v>338.3</v>
      </c>
      <c r="N170" s="7">
        <f t="shared" si="25"/>
        <v>375</v>
      </c>
      <c r="O170" s="7">
        <f t="shared" si="25"/>
        <v>455</v>
      </c>
      <c r="P170" s="7">
        <f t="shared" si="25"/>
        <v>455</v>
      </c>
    </row>
    <row r="171" spans="1:16" ht="131.25" customHeight="1">
      <c r="A171" s="2">
        <v>902</v>
      </c>
      <c r="B171" s="4" t="s">
        <v>191</v>
      </c>
      <c r="C171" s="9" t="s">
        <v>189</v>
      </c>
      <c r="D171" s="35" t="s">
        <v>375</v>
      </c>
      <c r="E171" s="5" t="s">
        <v>21</v>
      </c>
      <c r="F171" s="5" t="s">
        <v>366</v>
      </c>
      <c r="G171" s="26" t="s">
        <v>83</v>
      </c>
      <c r="H171" s="27" t="s">
        <v>151</v>
      </c>
      <c r="I171" s="26" t="s">
        <v>106</v>
      </c>
      <c r="J171" s="26" t="s">
        <v>56</v>
      </c>
      <c r="K171" s="109">
        <v>328.7</v>
      </c>
      <c r="L171" s="109">
        <v>328.6</v>
      </c>
      <c r="M171" s="109">
        <v>338.3</v>
      </c>
      <c r="N171" s="109">
        <v>375</v>
      </c>
      <c r="O171" s="109">
        <v>455</v>
      </c>
      <c r="P171" s="109">
        <v>455</v>
      </c>
    </row>
    <row r="172" spans="1:16" ht="39" customHeight="1">
      <c r="A172" s="340" t="s">
        <v>259</v>
      </c>
      <c r="B172" s="341"/>
      <c r="C172" s="411" t="s">
        <v>483</v>
      </c>
      <c r="D172" s="412"/>
      <c r="E172" s="412"/>
      <c r="F172" s="412"/>
      <c r="G172" s="412"/>
      <c r="H172" s="412"/>
      <c r="I172" s="412"/>
      <c r="J172" s="413"/>
      <c r="K172" s="7">
        <f t="shared" ref="K172:P172" si="26">SUM(K173)</f>
        <v>0</v>
      </c>
      <c r="L172" s="7">
        <f t="shared" si="26"/>
        <v>0</v>
      </c>
      <c r="M172" s="7">
        <f t="shared" si="26"/>
        <v>0</v>
      </c>
      <c r="N172" s="7">
        <f t="shared" si="26"/>
        <v>25</v>
      </c>
      <c r="O172" s="7">
        <f t="shared" si="26"/>
        <v>0</v>
      </c>
      <c r="P172" s="7">
        <f t="shared" si="26"/>
        <v>0</v>
      </c>
    </row>
    <row r="173" spans="1:16" ht="246.75" customHeight="1">
      <c r="A173" s="2">
        <v>902</v>
      </c>
      <c r="B173" s="4" t="s">
        <v>188</v>
      </c>
      <c r="C173" s="9" t="s">
        <v>187</v>
      </c>
      <c r="D173" s="292" t="s">
        <v>972</v>
      </c>
      <c r="E173" s="5" t="s">
        <v>21</v>
      </c>
      <c r="F173" s="293" t="s">
        <v>973</v>
      </c>
      <c r="G173" s="26" t="s">
        <v>83</v>
      </c>
      <c r="H173" s="27" t="s">
        <v>151</v>
      </c>
      <c r="I173" s="26" t="s">
        <v>105</v>
      </c>
      <c r="J173" s="26" t="s">
        <v>56</v>
      </c>
      <c r="K173" s="109">
        <v>0</v>
      </c>
      <c r="L173" s="109">
        <v>0</v>
      </c>
      <c r="M173" s="109">
        <v>0</v>
      </c>
      <c r="N173" s="109">
        <v>25</v>
      </c>
      <c r="O173" s="109">
        <v>0</v>
      </c>
      <c r="P173" s="109">
        <v>0</v>
      </c>
    </row>
    <row r="174" spans="1:16" ht="28.5" customHeight="1">
      <c r="A174" s="340" t="s">
        <v>262</v>
      </c>
      <c r="B174" s="341"/>
      <c r="C174" s="411" t="s">
        <v>260</v>
      </c>
      <c r="D174" s="412"/>
      <c r="E174" s="412"/>
      <c r="F174" s="412"/>
      <c r="G174" s="412"/>
      <c r="H174" s="412"/>
      <c r="I174" s="412"/>
      <c r="J174" s="413"/>
      <c r="K174" s="7">
        <f t="shared" ref="K174" si="27">SUM(K175:K176)</f>
        <v>643.1</v>
      </c>
      <c r="L174" s="7">
        <f t="shared" ref="L174:P174" si="28">SUM(L175:L176)</f>
        <v>643.1</v>
      </c>
      <c r="M174" s="7">
        <f t="shared" si="28"/>
        <v>787.59999999999991</v>
      </c>
      <c r="N174" s="7">
        <f t="shared" si="28"/>
        <v>1915.6</v>
      </c>
      <c r="O174" s="7">
        <f t="shared" si="28"/>
        <v>2007.5</v>
      </c>
      <c r="P174" s="7">
        <f t="shared" si="28"/>
        <v>2011.4</v>
      </c>
    </row>
    <row r="175" spans="1:16" ht="212.25" customHeight="1">
      <c r="A175" s="2">
        <v>902</v>
      </c>
      <c r="B175" s="4" t="s">
        <v>185</v>
      </c>
      <c r="C175" s="9" t="s">
        <v>461</v>
      </c>
      <c r="D175" s="292" t="s">
        <v>974</v>
      </c>
      <c r="E175" s="207" t="s">
        <v>643</v>
      </c>
      <c r="F175" s="293" t="s">
        <v>975</v>
      </c>
      <c r="G175" s="26" t="s">
        <v>52</v>
      </c>
      <c r="H175" s="27" t="s">
        <v>61</v>
      </c>
      <c r="I175" s="26" t="s">
        <v>108</v>
      </c>
      <c r="J175" s="26" t="s">
        <v>56</v>
      </c>
      <c r="K175" s="109">
        <v>289.3</v>
      </c>
      <c r="L175" s="109">
        <v>289.3</v>
      </c>
      <c r="M175" s="109">
        <v>333.9</v>
      </c>
      <c r="N175" s="109">
        <v>1421.6</v>
      </c>
      <c r="O175" s="109">
        <v>1486.5</v>
      </c>
      <c r="P175" s="109">
        <v>1490.4</v>
      </c>
    </row>
    <row r="176" spans="1:16" ht="212.25" customHeight="1">
      <c r="A176" s="2">
        <v>902</v>
      </c>
      <c r="B176" s="4" t="s">
        <v>190</v>
      </c>
      <c r="C176" s="9" t="s">
        <v>465</v>
      </c>
      <c r="D176" s="292" t="s">
        <v>974</v>
      </c>
      <c r="E176" s="293" t="s">
        <v>643</v>
      </c>
      <c r="F176" s="293" t="s">
        <v>975</v>
      </c>
      <c r="G176" s="26" t="s">
        <v>83</v>
      </c>
      <c r="H176" s="27" t="s">
        <v>182</v>
      </c>
      <c r="I176" s="26" t="s">
        <v>107</v>
      </c>
      <c r="J176" s="26" t="s">
        <v>56</v>
      </c>
      <c r="K176" s="109">
        <v>353.8</v>
      </c>
      <c r="L176" s="109">
        <v>353.8</v>
      </c>
      <c r="M176" s="109">
        <v>453.7</v>
      </c>
      <c r="N176" s="109">
        <v>494</v>
      </c>
      <c r="O176" s="109">
        <v>521</v>
      </c>
      <c r="P176" s="109">
        <v>521</v>
      </c>
    </row>
    <row r="177" spans="1:16" ht="39.75" customHeight="1">
      <c r="A177" s="340" t="s">
        <v>261</v>
      </c>
      <c r="B177" s="341"/>
      <c r="C177" s="411" t="s">
        <v>484</v>
      </c>
      <c r="D177" s="412"/>
      <c r="E177" s="412"/>
      <c r="F177" s="412"/>
      <c r="G177" s="412"/>
      <c r="H177" s="412"/>
      <c r="I177" s="412"/>
      <c r="J177" s="413"/>
      <c r="K177" s="7">
        <f t="shared" ref="K177" si="29">SUM(K178:K179)</f>
        <v>2046</v>
      </c>
      <c r="L177" s="7">
        <f t="shared" ref="L177:P177" si="30">SUM(L178:L179)</f>
        <v>2046</v>
      </c>
      <c r="M177" s="7">
        <f t="shared" si="30"/>
        <v>2148.9</v>
      </c>
      <c r="N177" s="7">
        <f t="shared" si="30"/>
        <v>3000</v>
      </c>
      <c r="O177" s="7">
        <f t="shared" si="30"/>
        <v>2475</v>
      </c>
      <c r="P177" s="7">
        <f t="shared" si="30"/>
        <v>2475</v>
      </c>
    </row>
    <row r="178" spans="1:16" ht="93" customHeight="1">
      <c r="A178" s="322">
        <v>902</v>
      </c>
      <c r="B178" s="320" t="s">
        <v>183</v>
      </c>
      <c r="C178" s="392" t="s">
        <v>184</v>
      </c>
      <c r="D178" s="388" t="s">
        <v>916</v>
      </c>
      <c r="E178" s="363" t="s">
        <v>379</v>
      </c>
      <c r="F178" s="363" t="s">
        <v>857</v>
      </c>
      <c r="G178" s="26" t="s">
        <v>52</v>
      </c>
      <c r="H178" s="27" t="s">
        <v>61</v>
      </c>
      <c r="I178" s="26" t="s">
        <v>109</v>
      </c>
      <c r="J178" s="26" t="s">
        <v>88</v>
      </c>
      <c r="K178" s="109">
        <v>1900</v>
      </c>
      <c r="L178" s="109">
        <v>1900</v>
      </c>
      <c r="M178" s="109">
        <v>1956</v>
      </c>
      <c r="N178" s="109">
        <v>2600</v>
      </c>
      <c r="O178" s="109">
        <v>2090</v>
      </c>
      <c r="P178" s="109">
        <v>2090</v>
      </c>
    </row>
    <row r="179" spans="1:16" ht="104.25" customHeight="1">
      <c r="A179" s="322">
        <v>902</v>
      </c>
      <c r="B179" s="320" t="s">
        <v>183</v>
      </c>
      <c r="C179" s="393"/>
      <c r="D179" s="389"/>
      <c r="E179" s="377"/>
      <c r="F179" s="377"/>
      <c r="G179" s="26" t="s">
        <v>52</v>
      </c>
      <c r="H179" s="27" t="s">
        <v>61</v>
      </c>
      <c r="I179" s="26" t="s">
        <v>109</v>
      </c>
      <c r="J179" s="26" t="s">
        <v>56</v>
      </c>
      <c r="K179" s="109">
        <v>146</v>
      </c>
      <c r="L179" s="109">
        <v>146</v>
      </c>
      <c r="M179" s="109">
        <v>192.9</v>
      </c>
      <c r="N179" s="109">
        <v>400</v>
      </c>
      <c r="O179" s="109">
        <v>385</v>
      </c>
      <c r="P179" s="109">
        <v>385</v>
      </c>
    </row>
    <row r="180" spans="1:16" ht="41.25" customHeight="1">
      <c r="A180" s="340" t="s">
        <v>343</v>
      </c>
      <c r="B180" s="341"/>
      <c r="C180" s="411" t="s">
        <v>263</v>
      </c>
      <c r="D180" s="412"/>
      <c r="E180" s="412"/>
      <c r="F180" s="412"/>
      <c r="G180" s="412"/>
      <c r="H180" s="412"/>
      <c r="I180" s="412"/>
      <c r="J180" s="413"/>
      <c r="K180" s="19">
        <f t="shared" ref="K180" si="31">SUM(K181:K202)</f>
        <v>186927.5</v>
      </c>
      <c r="L180" s="19">
        <f t="shared" ref="L180:P180" si="32">SUM(L181:L202)</f>
        <v>177089.4</v>
      </c>
      <c r="M180" s="19">
        <f t="shared" si="32"/>
        <v>167775.00000000003</v>
      </c>
      <c r="N180" s="19">
        <f t="shared" si="32"/>
        <v>142375.79999999999</v>
      </c>
      <c r="O180" s="19">
        <f t="shared" si="32"/>
        <v>121351.5</v>
      </c>
      <c r="P180" s="19">
        <f t="shared" si="32"/>
        <v>115907.1</v>
      </c>
    </row>
    <row r="181" spans="1:16" ht="177.75" customHeight="1">
      <c r="A181" s="2">
        <v>924</v>
      </c>
      <c r="B181" s="26" t="s">
        <v>395</v>
      </c>
      <c r="C181" s="9" t="s">
        <v>413</v>
      </c>
      <c r="D181" s="292" t="s">
        <v>976</v>
      </c>
      <c r="E181" s="251" t="s">
        <v>762</v>
      </c>
      <c r="F181" s="84" t="s">
        <v>763</v>
      </c>
      <c r="G181" s="26" t="s">
        <v>200</v>
      </c>
      <c r="H181" s="27" t="s">
        <v>75</v>
      </c>
      <c r="I181" s="4" t="s">
        <v>443</v>
      </c>
      <c r="J181" s="26" t="s">
        <v>152</v>
      </c>
      <c r="K181" s="109">
        <v>51514.8</v>
      </c>
      <c r="L181" s="109">
        <v>43403.6</v>
      </c>
      <c r="M181" s="109">
        <v>0</v>
      </c>
      <c r="N181" s="109">
        <v>0</v>
      </c>
      <c r="O181" s="109">
        <v>0</v>
      </c>
      <c r="P181" s="109">
        <v>0</v>
      </c>
    </row>
    <row r="182" spans="1:16" ht="133.5" customHeight="1">
      <c r="A182" s="247">
        <v>924</v>
      </c>
      <c r="B182" s="27" t="s">
        <v>415</v>
      </c>
      <c r="C182" s="250" t="s">
        <v>742</v>
      </c>
      <c r="D182" s="264" t="s">
        <v>764</v>
      </c>
      <c r="E182" s="251" t="s">
        <v>762</v>
      </c>
      <c r="F182" s="84" t="s">
        <v>765</v>
      </c>
      <c r="G182" s="26" t="s">
        <v>200</v>
      </c>
      <c r="H182" s="27" t="s">
        <v>89</v>
      </c>
      <c r="I182" s="26" t="s">
        <v>743</v>
      </c>
      <c r="J182" s="26" t="s">
        <v>56</v>
      </c>
      <c r="K182" s="109">
        <v>0</v>
      </c>
      <c r="L182" s="109">
        <v>0</v>
      </c>
      <c r="M182" s="109">
        <v>22040.7</v>
      </c>
      <c r="N182" s="109">
        <v>0</v>
      </c>
      <c r="O182" s="109">
        <v>0</v>
      </c>
      <c r="P182" s="109">
        <v>0</v>
      </c>
    </row>
    <row r="183" spans="1:16" ht="129" customHeight="1">
      <c r="A183" s="247">
        <v>924</v>
      </c>
      <c r="B183" s="27" t="s">
        <v>416</v>
      </c>
      <c r="C183" s="250" t="s">
        <v>450</v>
      </c>
      <c r="D183" s="264" t="s">
        <v>766</v>
      </c>
      <c r="E183" s="251" t="s">
        <v>767</v>
      </c>
      <c r="F183" s="84" t="s">
        <v>768</v>
      </c>
      <c r="G183" s="26" t="s">
        <v>200</v>
      </c>
      <c r="H183" s="27" t="s">
        <v>89</v>
      </c>
      <c r="I183" s="26" t="s">
        <v>744</v>
      </c>
      <c r="J183" s="26" t="s">
        <v>56</v>
      </c>
      <c r="K183" s="109">
        <v>0</v>
      </c>
      <c r="L183" s="109">
        <v>0</v>
      </c>
      <c r="M183" s="109">
        <v>200</v>
      </c>
      <c r="N183" s="109">
        <v>0</v>
      </c>
      <c r="O183" s="109">
        <v>0</v>
      </c>
      <c r="P183" s="109">
        <v>0</v>
      </c>
    </row>
    <row r="184" spans="1:16" ht="131.25" customHeight="1">
      <c r="A184" s="247">
        <v>924</v>
      </c>
      <c r="B184" s="27" t="s">
        <v>416</v>
      </c>
      <c r="C184" s="250" t="s">
        <v>450</v>
      </c>
      <c r="D184" s="264" t="s">
        <v>766</v>
      </c>
      <c r="E184" s="251" t="s">
        <v>767</v>
      </c>
      <c r="F184" s="84" t="s">
        <v>768</v>
      </c>
      <c r="G184" s="26" t="s">
        <v>200</v>
      </c>
      <c r="H184" s="27" t="s">
        <v>75</v>
      </c>
      <c r="I184" s="26" t="s">
        <v>745</v>
      </c>
      <c r="J184" s="26" t="s">
        <v>56</v>
      </c>
      <c r="K184" s="109">
        <v>0</v>
      </c>
      <c r="L184" s="109">
        <v>0</v>
      </c>
      <c r="M184" s="109">
        <v>801</v>
      </c>
      <c r="N184" s="109">
        <v>0</v>
      </c>
      <c r="O184" s="109">
        <v>0</v>
      </c>
      <c r="P184" s="109">
        <v>0</v>
      </c>
    </row>
    <row r="185" spans="1:16" ht="135" customHeight="1">
      <c r="A185" s="247">
        <v>924</v>
      </c>
      <c r="B185" s="27" t="s">
        <v>518</v>
      </c>
      <c r="C185" s="250" t="s">
        <v>535</v>
      </c>
      <c r="D185" s="264" t="s">
        <v>766</v>
      </c>
      <c r="E185" s="251" t="s">
        <v>767</v>
      </c>
      <c r="F185" s="84" t="s">
        <v>768</v>
      </c>
      <c r="G185" s="26" t="s">
        <v>200</v>
      </c>
      <c r="H185" s="27" t="s">
        <v>89</v>
      </c>
      <c r="I185" s="26" t="s">
        <v>746</v>
      </c>
      <c r="J185" s="26" t="s">
        <v>56</v>
      </c>
      <c r="K185" s="109">
        <v>0</v>
      </c>
      <c r="L185" s="109">
        <v>0</v>
      </c>
      <c r="M185" s="109">
        <v>1237.4000000000001</v>
      </c>
      <c r="N185" s="109">
        <v>0</v>
      </c>
      <c r="O185" s="109">
        <v>0</v>
      </c>
      <c r="P185" s="109">
        <v>0</v>
      </c>
    </row>
    <row r="186" spans="1:16" ht="135" customHeight="1">
      <c r="A186" s="114">
        <v>924</v>
      </c>
      <c r="B186" s="121" t="s">
        <v>1068</v>
      </c>
      <c r="C186" s="327" t="s">
        <v>1067</v>
      </c>
      <c r="D186" s="264" t="s">
        <v>766</v>
      </c>
      <c r="E186" s="327" t="s">
        <v>767</v>
      </c>
      <c r="F186" s="84" t="s">
        <v>768</v>
      </c>
      <c r="G186" s="26" t="s">
        <v>200</v>
      </c>
      <c r="H186" s="27" t="s">
        <v>75</v>
      </c>
      <c r="I186" s="26" t="s">
        <v>1066</v>
      </c>
      <c r="J186" s="26" t="s">
        <v>56</v>
      </c>
      <c r="K186" s="109">
        <v>0</v>
      </c>
      <c r="L186" s="109">
        <v>0</v>
      </c>
      <c r="M186" s="109">
        <v>12894.8</v>
      </c>
      <c r="N186" s="109">
        <v>0</v>
      </c>
      <c r="O186" s="109">
        <v>0</v>
      </c>
      <c r="P186" s="109">
        <v>0</v>
      </c>
    </row>
    <row r="187" spans="1:16" ht="130.5" customHeight="1">
      <c r="A187" s="114">
        <v>924</v>
      </c>
      <c r="B187" s="121" t="s">
        <v>354</v>
      </c>
      <c r="C187" s="183" t="s">
        <v>412</v>
      </c>
      <c r="D187" s="264" t="s">
        <v>766</v>
      </c>
      <c r="E187" s="251" t="s">
        <v>767</v>
      </c>
      <c r="F187" s="84" t="s">
        <v>768</v>
      </c>
      <c r="G187" s="26" t="s">
        <v>200</v>
      </c>
      <c r="H187" s="27" t="s">
        <v>75</v>
      </c>
      <c r="I187" s="26" t="s">
        <v>355</v>
      </c>
      <c r="J187" s="26" t="s">
        <v>152</v>
      </c>
      <c r="K187" s="109">
        <v>915.2</v>
      </c>
      <c r="L187" s="109">
        <v>875.8</v>
      </c>
      <c r="M187" s="109">
        <v>0</v>
      </c>
      <c r="N187" s="109">
        <v>0</v>
      </c>
      <c r="O187" s="109">
        <v>0</v>
      </c>
      <c r="P187" s="109">
        <v>0</v>
      </c>
    </row>
    <row r="188" spans="1:16" ht="134.25" customHeight="1">
      <c r="A188" s="351">
        <v>929</v>
      </c>
      <c r="B188" s="437" t="s">
        <v>392</v>
      </c>
      <c r="C188" s="392" t="s">
        <v>445</v>
      </c>
      <c r="D188" s="371" t="s">
        <v>923</v>
      </c>
      <c r="E188" s="442" t="s">
        <v>632</v>
      </c>
      <c r="F188" s="458" t="s">
        <v>924</v>
      </c>
      <c r="G188" s="26" t="s">
        <v>200</v>
      </c>
      <c r="H188" s="26" t="s">
        <v>151</v>
      </c>
      <c r="I188" s="4" t="s">
        <v>515</v>
      </c>
      <c r="J188" s="145" t="s">
        <v>56</v>
      </c>
      <c r="K188" s="109">
        <v>254.8</v>
      </c>
      <c r="L188" s="109">
        <v>254.8</v>
      </c>
      <c r="M188" s="109">
        <v>201.5</v>
      </c>
      <c r="N188" s="109">
        <v>357.3</v>
      </c>
      <c r="O188" s="109">
        <v>357.3</v>
      </c>
      <c r="P188" s="109">
        <v>357.3</v>
      </c>
    </row>
    <row r="189" spans="1:16" ht="77.25" customHeight="1">
      <c r="A189" s="352"/>
      <c r="B189" s="439"/>
      <c r="C189" s="393"/>
      <c r="D189" s="373"/>
      <c r="E189" s="443"/>
      <c r="F189" s="459"/>
      <c r="G189" s="26" t="s">
        <v>200</v>
      </c>
      <c r="H189" s="26" t="s">
        <v>151</v>
      </c>
      <c r="I189" s="145" t="s">
        <v>515</v>
      </c>
      <c r="J189" s="145" t="s">
        <v>57</v>
      </c>
      <c r="K189" s="109">
        <v>3.7</v>
      </c>
      <c r="L189" s="109">
        <v>3.6</v>
      </c>
      <c r="M189" s="109">
        <v>3.4</v>
      </c>
      <c r="N189" s="109">
        <v>3.5</v>
      </c>
      <c r="O189" s="109">
        <v>3.5</v>
      </c>
      <c r="P189" s="109">
        <v>3.5</v>
      </c>
    </row>
    <row r="190" spans="1:16" ht="83.25" customHeight="1">
      <c r="A190" s="351">
        <v>929</v>
      </c>
      <c r="B190" s="465" t="s">
        <v>153</v>
      </c>
      <c r="C190" s="368" t="s">
        <v>156</v>
      </c>
      <c r="D190" s="371" t="s">
        <v>923</v>
      </c>
      <c r="E190" s="442" t="s">
        <v>632</v>
      </c>
      <c r="F190" s="458" t="s">
        <v>924</v>
      </c>
      <c r="G190" s="26" t="s">
        <v>200</v>
      </c>
      <c r="H190" s="26" t="s">
        <v>75</v>
      </c>
      <c r="I190" s="4" t="s">
        <v>104</v>
      </c>
      <c r="J190" s="113" t="s">
        <v>88</v>
      </c>
      <c r="K190" s="109">
        <v>63908.6</v>
      </c>
      <c r="L190" s="109">
        <v>63908.6</v>
      </c>
      <c r="M190" s="109">
        <v>74449.600000000006</v>
      </c>
      <c r="N190" s="109">
        <v>83915.7</v>
      </c>
      <c r="O190" s="109">
        <v>76370.100000000006</v>
      </c>
      <c r="P190" s="109">
        <v>72846.8</v>
      </c>
    </row>
    <row r="191" spans="1:16" ht="128.25" customHeight="1">
      <c r="A191" s="352"/>
      <c r="B191" s="466"/>
      <c r="C191" s="370"/>
      <c r="D191" s="373"/>
      <c r="E191" s="443"/>
      <c r="F191" s="459"/>
      <c r="G191" s="26" t="s">
        <v>200</v>
      </c>
      <c r="H191" s="26" t="s">
        <v>89</v>
      </c>
      <c r="I191" s="26" t="s">
        <v>103</v>
      </c>
      <c r="J191" s="26" t="s">
        <v>88</v>
      </c>
      <c r="K191" s="109">
        <v>38756.699999999997</v>
      </c>
      <c r="L191" s="109">
        <v>38756.699999999997</v>
      </c>
      <c r="M191" s="109">
        <v>44017.5</v>
      </c>
      <c r="N191" s="109">
        <v>47929.5</v>
      </c>
      <c r="O191" s="109">
        <v>43332.1</v>
      </c>
      <c r="P191" s="109">
        <v>41411</v>
      </c>
    </row>
    <row r="192" spans="1:16" ht="150" customHeight="1">
      <c r="A192" s="83">
        <v>929</v>
      </c>
      <c r="B192" s="97" t="s">
        <v>322</v>
      </c>
      <c r="C192" s="96" t="s">
        <v>324</v>
      </c>
      <c r="D192" s="283" t="s">
        <v>925</v>
      </c>
      <c r="E192" s="204" t="s">
        <v>644</v>
      </c>
      <c r="F192" s="202" t="s">
        <v>645</v>
      </c>
      <c r="G192" s="26" t="s">
        <v>200</v>
      </c>
      <c r="H192" s="26" t="s">
        <v>75</v>
      </c>
      <c r="I192" s="4" t="s">
        <v>326</v>
      </c>
      <c r="J192" s="4" t="s">
        <v>88</v>
      </c>
      <c r="K192" s="109">
        <v>2037.2</v>
      </c>
      <c r="L192" s="109">
        <v>2037.2</v>
      </c>
      <c r="M192" s="109">
        <v>2944</v>
      </c>
      <c r="N192" s="109">
        <v>0</v>
      </c>
      <c r="O192" s="109">
        <v>0</v>
      </c>
      <c r="P192" s="109">
        <v>0</v>
      </c>
    </row>
    <row r="193" spans="1:16" ht="161.25" customHeight="1">
      <c r="A193" s="83">
        <v>929</v>
      </c>
      <c r="B193" s="26" t="s">
        <v>323</v>
      </c>
      <c r="C193" s="86" t="s">
        <v>325</v>
      </c>
      <c r="D193" s="84" t="s">
        <v>926</v>
      </c>
      <c r="E193" s="85" t="s">
        <v>140</v>
      </c>
      <c r="F193" s="84" t="s">
        <v>353</v>
      </c>
      <c r="G193" s="26" t="s">
        <v>200</v>
      </c>
      <c r="H193" s="26" t="s">
        <v>89</v>
      </c>
      <c r="I193" s="4" t="s">
        <v>327</v>
      </c>
      <c r="J193" s="4" t="s">
        <v>88</v>
      </c>
      <c r="K193" s="109">
        <v>1750</v>
      </c>
      <c r="L193" s="109">
        <v>1750</v>
      </c>
      <c r="M193" s="109">
        <v>996</v>
      </c>
      <c r="N193" s="109">
        <v>987.3</v>
      </c>
      <c r="O193" s="109">
        <v>0</v>
      </c>
      <c r="P193" s="109">
        <v>0</v>
      </c>
    </row>
    <row r="194" spans="1:16" ht="74.25" customHeight="1">
      <c r="A194" s="322">
        <v>929</v>
      </c>
      <c r="B194" s="324" t="s">
        <v>416</v>
      </c>
      <c r="C194" s="368" t="s">
        <v>450</v>
      </c>
      <c r="D194" s="371" t="s">
        <v>927</v>
      </c>
      <c r="E194" s="442" t="s">
        <v>140</v>
      </c>
      <c r="F194" s="458" t="s">
        <v>353</v>
      </c>
      <c r="G194" s="26" t="s">
        <v>200</v>
      </c>
      <c r="H194" s="26" t="s">
        <v>75</v>
      </c>
      <c r="I194" s="26" t="s">
        <v>417</v>
      </c>
      <c r="J194" s="26" t="s">
        <v>88</v>
      </c>
      <c r="K194" s="109">
        <v>1962.8</v>
      </c>
      <c r="L194" s="109">
        <v>1962.6</v>
      </c>
      <c r="M194" s="109">
        <v>598</v>
      </c>
      <c r="N194" s="109">
        <v>0</v>
      </c>
      <c r="O194" s="109">
        <v>0</v>
      </c>
      <c r="P194" s="109">
        <v>0</v>
      </c>
    </row>
    <row r="195" spans="1:16" ht="57.75" customHeight="1">
      <c r="A195" s="322">
        <v>929</v>
      </c>
      <c r="B195" s="324" t="s">
        <v>416</v>
      </c>
      <c r="C195" s="370"/>
      <c r="D195" s="373"/>
      <c r="E195" s="443"/>
      <c r="F195" s="459"/>
      <c r="G195" s="26" t="s">
        <v>200</v>
      </c>
      <c r="H195" s="26" t="s">
        <v>89</v>
      </c>
      <c r="I195" s="26" t="s">
        <v>418</v>
      </c>
      <c r="J195" s="26" t="s">
        <v>88</v>
      </c>
      <c r="K195" s="109">
        <v>720</v>
      </c>
      <c r="L195" s="109">
        <v>719.6</v>
      </c>
      <c r="M195" s="109">
        <v>0</v>
      </c>
      <c r="N195" s="109">
        <v>0</v>
      </c>
      <c r="O195" s="109">
        <v>0</v>
      </c>
      <c r="P195" s="109">
        <v>0</v>
      </c>
    </row>
    <row r="196" spans="1:16" ht="132.75" customHeight="1">
      <c r="A196" s="317">
        <v>929</v>
      </c>
      <c r="B196" s="26" t="s">
        <v>420</v>
      </c>
      <c r="C196" s="11" t="s">
        <v>454</v>
      </c>
      <c r="D196" s="84" t="s">
        <v>419</v>
      </c>
      <c r="E196" s="85" t="s">
        <v>140</v>
      </c>
      <c r="F196" s="84" t="s">
        <v>353</v>
      </c>
      <c r="G196" s="26" t="s">
        <v>200</v>
      </c>
      <c r="H196" s="26" t="s">
        <v>75</v>
      </c>
      <c r="I196" s="26" t="s">
        <v>421</v>
      </c>
      <c r="J196" s="26" t="s">
        <v>88</v>
      </c>
      <c r="K196" s="109">
        <v>3061.2</v>
      </c>
      <c r="L196" s="109">
        <v>3061.2</v>
      </c>
      <c r="M196" s="109">
        <v>1754.1</v>
      </c>
      <c r="N196" s="109">
        <v>3497</v>
      </c>
      <c r="O196" s="109">
        <v>0</v>
      </c>
      <c r="P196" s="109">
        <v>0</v>
      </c>
    </row>
    <row r="197" spans="1:16" ht="67.5" customHeight="1">
      <c r="A197" s="322">
        <v>929</v>
      </c>
      <c r="B197" s="324" t="s">
        <v>425</v>
      </c>
      <c r="C197" s="368" t="s">
        <v>536</v>
      </c>
      <c r="D197" s="371" t="s">
        <v>922</v>
      </c>
      <c r="E197" s="392" t="s">
        <v>140</v>
      </c>
      <c r="F197" s="371" t="s">
        <v>353</v>
      </c>
      <c r="G197" s="26" t="s">
        <v>200</v>
      </c>
      <c r="H197" s="26" t="s">
        <v>75</v>
      </c>
      <c r="I197" s="26" t="s">
        <v>537</v>
      </c>
      <c r="J197" s="26" t="s">
        <v>88</v>
      </c>
      <c r="K197" s="109">
        <v>1879.4</v>
      </c>
      <c r="L197" s="109">
        <v>1879.4</v>
      </c>
      <c r="M197" s="109">
        <v>0</v>
      </c>
      <c r="N197" s="109">
        <v>0</v>
      </c>
      <c r="O197" s="109">
        <v>0</v>
      </c>
      <c r="P197" s="109">
        <v>0</v>
      </c>
    </row>
    <row r="198" spans="1:16" ht="64.5" customHeight="1">
      <c r="A198" s="322">
        <v>929</v>
      </c>
      <c r="B198" s="324" t="s">
        <v>425</v>
      </c>
      <c r="C198" s="370"/>
      <c r="D198" s="373"/>
      <c r="E198" s="393"/>
      <c r="F198" s="373"/>
      <c r="G198" s="26" t="s">
        <v>200</v>
      </c>
      <c r="H198" s="26" t="s">
        <v>89</v>
      </c>
      <c r="I198" s="26" t="s">
        <v>540</v>
      </c>
      <c r="J198" s="26" t="s">
        <v>88</v>
      </c>
      <c r="K198" s="109">
        <v>1500</v>
      </c>
      <c r="L198" s="109">
        <v>1500</v>
      </c>
      <c r="M198" s="109">
        <v>0</v>
      </c>
      <c r="N198" s="109">
        <v>0</v>
      </c>
      <c r="O198" s="109">
        <v>0</v>
      </c>
      <c r="P198" s="109">
        <v>0</v>
      </c>
    </row>
    <row r="199" spans="1:16" ht="57" customHeight="1">
      <c r="A199" s="322">
        <v>929</v>
      </c>
      <c r="B199" s="324" t="s">
        <v>415</v>
      </c>
      <c r="C199" s="368" t="s">
        <v>240</v>
      </c>
      <c r="D199" s="371" t="s">
        <v>977</v>
      </c>
      <c r="E199" s="392" t="s">
        <v>422</v>
      </c>
      <c r="F199" s="371" t="s">
        <v>424</v>
      </c>
      <c r="G199" s="26" t="s">
        <v>200</v>
      </c>
      <c r="H199" s="26" t="s">
        <v>89</v>
      </c>
      <c r="I199" s="26" t="s">
        <v>918</v>
      </c>
      <c r="J199" s="26" t="s">
        <v>88</v>
      </c>
      <c r="K199" s="109">
        <v>0</v>
      </c>
      <c r="L199" s="109">
        <v>0</v>
      </c>
      <c r="M199" s="109">
        <v>0</v>
      </c>
      <c r="N199" s="109">
        <v>3831.3</v>
      </c>
      <c r="O199" s="109">
        <v>0</v>
      </c>
      <c r="P199" s="109">
        <v>0</v>
      </c>
    </row>
    <row r="200" spans="1:16" ht="105.75" customHeight="1">
      <c r="A200" s="322">
        <v>929</v>
      </c>
      <c r="B200" s="324" t="s">
        <v>415</v>
      </c>
      <c r="C200" s="370"/>
      <c r="D200" s="373"/>
      <c r="E200" s="393"/>
      <c r="F200" s="373"/>
      <c r="G200" s="26" t="s">
        <v>200</v>
      </c>
      <c r="H200" s="26" t="s">
        <v>75</v>
      </c>
      <c r="I200" s="26" t="s">
        <v>423</v>
      </c>
      <c r="J200" s="26" t="s">
        <v>88</v>
      </c>
      <c r="K200" s="109">
        <v>13692.1</v>
      </c>
      <c r="L200" s="109">
        <v>12005.4</v>
      </c>
      <c r="M200" s="109">
        <v>0</v>
      </c>
      <c r="N200" s="109">
        <v>565.70000000000005</v>
      </c>
      <c r="O200" s="109">
        <v>0</v>
      </c>
      <c r="P200" s="109">
        <v>0</v>
      </c>
    </row>
    <row r="201" spans="1:16" ht="228.75" customHeight="1">
      <c r="A201" s="317">
        <v>929</v>
      </c>
      <c r="B201" s="26" t="s">
        <v>356</v>
      </c>
      <c r="C201" s="11" t="s">
        <v>358</v>
      </c>
      <c r="D201" s="84" t="s">
        <v>921</v>
      </c>
      <c r="E201" s="208" t="s">
        <v>646</v>
      </c>
      <c r="F201" s="84" t="s">
        <v>919</v>
      </c>
      <c r="G201" s="26" t="s">
        <v>200</v>
      </c>
      <c r="H201" s="26" t="s">
        <v>75</v>
      </c>
      <c r="I201" s="26" t="s">
        <v>357</v>
      </c>
      <c r="J201" s="26" t="s">
        <v>88</v>
      </c>
      <c r="K201" s="109">
        <v>1111.5</v>
      </c>
      <c r="L201" s="109">
        <v>1111.4000000000001</v>
      </c>
      <c r="M201" s="109">
        <v>1228</v>
      </c>
      <c r="N201" s="109">
        <v>1288.5</v>
      </c>
      <c r="O201" s="109">
        <v>1288.5</v>
      </c>
      <c r="P201" s="109">
        <v>1288.5</v>
      </c>
    </row>
    <row r="202" spans="1:16" ht="180" customHeight="1">
      <c r="A202" s="317">
        <v>929</v>
      </c>
      <c r="B202" s="26" t="s">
        <v>538</v>
      </c>
      <c r="C202" s="11" t="s">
        <v>240</v>
      </c>
      <c r="D202" s="84" t="s">
        <v>920</v>
      </c>
      <c r="E202" s="146" t="s">
        <v>422</v>
      </c>
      <c r="F202" s="84" t="s">
        <v>676</v>
      </c>
      <c r="G202" s="26" t="s">
        <v>200</v>
      </c>
      <c r="H202" s="26" t="s">
        <v>75</v>
      </c>
      <c r="I202" s="26" t="s">
        <v>539</v>
      </c>
      <c r="J202" s="26" t="s">
        <v>88</v>
      </c>
      <c r="K202" s="109">
        <v>3859.5</v>
      </c>
      <c r="L202" s="109">
        <v>3859.5</v>
      </c>
      <c r="M202" s="109">
        <v>4409</v>
      </c>
      <c r="N202" s="109">
        <v>0</v>
      </c>
      <c r="O202" s="109">
        <v>0</v>
      </c>
      <c r="P202" s="109">
        <v>0</v>
      </c>
    </row>
    <row r="203" spans="1:16" ht="42" customHeight="1">
      <c r="A203" s="340" t="s">
        <v>265</v>
      </c>
      <c r="B203" s="341"/>
      <c r="C203" s="460" t="s">
        <v>264</v>
      </c>
      <c r="D203" s="460"/>
      <c r="E203" s="460"/>
      <c r="F203" s="460"/>
      <c r="G203" s="460"/>
      <c r="H203" s="460"/>
      <c r="I203" s="460"/>
      <c r="J203" s="460"/>
      <c r="K203" s="19">
        <f t="shared" ref="K203" si="33">SUM(K204:K205)</f>
        <v>3850</v>
      </c>
      <c r="L203" s="19">
        <f t="shared" ref="L203:P203" si="34">SUM(L204:L205)</f>
        <v>3850</v>
      </c>
      <c r="M203" s="19">
        <f t="shared" si="34"/>
        <v>4323.8999999999996</v>
      </c>
      <c r="N203" s="19">
        <f t="shared" si="34"/>
        <v>4500</v>
      </c>
      <c r="O203" s="19">
        <f t="shared" si="34"/>
        <v>4500</v>
      </c>
      <c r="P203" s="19">
        <f t="shared" si="34"/>
        <v>4500</v>
      </c>
    </row>
    <row r="204" spans="1:16" ht="198" customHeight="1">
      <c r="A204" s="83">
        <v>929</v>
      </c>
      <c r="B204" s="97" t="s">
        <v>237</v>
      </c>
      <c r="C204" s="96" t="s">
        <v>238</v>
      </c>
      <c r="D204" s="296" t="s">
        <v>929</v>
      </c>
      <c r="E204" s="198" t="s">
        <v>930</v>
      </c>
      <c r="F204" s="198" t="s">
        <v>924</v>
      </c>
      <c r="G204" s="26" t="s">
        <v>200</v>
      </c>
      <c r="H204" s="26" t="s">
        <v>75</v>
      </c>
      <c r="I204" s="26" t="s">
        <v>928</v>
      </c>
      <c r="J204" s="26" t="s">
        <v>56</v>
      </c>
      <c r="K204" s="116">
        <v>1700</v>
      </c>
      <c r="L204" s="116">
        <v>1700</v>
      </c>
      <c r="M204" s="116">
        <v>1473.4</v>
      </c>
      <c r="N204" s="115">
        <v>2100</v>
      </c>
      <c r="O204" s="115">
        <v>2100</v>
      </c>
      <c r="P204" s="115">
        <v>2100</v>
      </c>
    </row>
    <row r="205" spans="1:16" ht="198" customHeight="1">
      <c r="A205" s="83">
        <v>929</v>
      </c>
      <c r="B205" s="97" t="s">
        <v>239</v>
      </c>
      <c r="C205" s="96" t="s">
        <v>0</v>
      </c>
      <c r="D205" s="296" t="s">
        <v>929</v>
      </c>
      <c r="E205" s="198" t="s">
        <v>930</v>
      </c>
      <c r="F205" s="198" t="s">
        <v>924</v>
      </c>
      <c r="G205" s="26" t="s">
        <v>200</v>
      </c>
      <c r="H205" s="26" t="s">
        <v>89</v>
      </c>
      <c r="I205" s="26" t="s">
        <v>102</v>
      </c>
      <c r="J205" s="26" t="s">
        <v>56</v>
      </c>
      <c r="K205" s="116">
        <v>2150</v>
      </c>
      <c r="L205" s="116">
        <v>2150</v>
      </c>
      <c r="M205" s="116">
        <v>2850.5</v>
      </c>
      <c r="N205" s="115">
        <v>2400</v>
      </c>
      <c r="O205" s="115">
        <v>2400</v>
      </c>
      <c r="P205" s="115">
        <v>2400</v>
      </c>
    </row>
    <row r="206" spans="1:16" ht="23.25" customHeight="1">
      <c r="A206" s="340" t="s">
        <v>266</v>
      </c>
      <c r="B206" s="341"/>
      <c r="C206" s="411" t="s">
        <v>485</v>
      </c>
      <c r="D206" s="412"/>
      <c r="E206" s="412"/>
      <c r="F206" s="412"/>
      <c r="G206" s="412"/>
      <c r="H206" s="412"/>
      <c r="I206" s="412"/>
      <c r="J206" s="413"/>
      <c r="K206" s="19">
        <f t="shared" ref="K206" si="35">SUM(K207:K211)</f>
        <v>9718.7999999999993</v>
      </c>
      <c r="L206" s="19">
        <f t="shared" ref="L206:P206" si="36">SUM(L207:L211)</f>
        <v>9718.5999999999985</v>
      </c>
      <c r="M206" s="19">
        <f t="shared" si="36"/>
        <v>12822.7</v>
      </c>
      <c r="N206" s="19">
        <f t="shared" si="36"/>
        <v>13926.399999999998</v>
      </c>
      <c r="O206" s="19">
        <f t="shared" si="36"/>
        <v>12755.899999999998</v>
      </c>
      <c r="P206" s="19">
        <f t="shared" si="36"/>
        <v>12198.899999999998</v>
      </c>
    </row>
    <row r="207" spans="1:16" ht="169.5" customHeight="1">
      <c r="A207" s="129">
        <v>902</v>
      </c>
      <c r="B207" s="129">
        <v>10860</v>
      </c>
      <c r="C207" s="135" t="s">
        <v>519</v>
      </c>
      <c r="D207" s="169" t="s">
        <v>979</v>
      </c>
      <c r="E207" s="198" t="s">
        <v>930</v>
      </c>
      <c r="F207" s="198" t="s">
        <v>978</v>
      </c>
      <c r="G207" s="26" t="s">
        <v>150</v>
      </c>
      <c r="H207" s="27" t="s">
        <v>150</v>
      </c>
      <c r="I207" s="159" t="s">
        <v>543</v>
      </c>
      <c r="J207" s="26" t="s">
        <v>56</v>
      </c>
      <c r="K207" s="109">
        <v>53.9</v>
      </c>
      <c r="L207" s="109">
        <v>53.8</v>
      </c>
      <c r="M207" s="109">
        <v>30</v>
      </c>
      <c r="N207" s="109">
        <v>30</v>
      </c>
      <c r="O207" s="109">
        <v>30</v>
      </c>
      <c r="P207" s="109">
        <v>30</v>
      </c>
    </row>
    <row r="208" spans="1:16" ht="214.5" customHeight="1">
      <c r="A208" s="2">
        <v>934</v>
      </c>
      <c r="B208" s="4" t="s">
        <v>153</v>
      </c>
      <c r="C208" s="11" t="s">
        <v>156</v>
      </c>
      <c r="D208" s="16" t="s">
        <v>980</v>
      </c>
      <c r="E208" s="17" t="s">
        <v>630</v>
      </c>
      <c r="F208" s="276" t="s">
        <v>981</v>
      </c>
      <c r="G208" s="13" t="s">
        <v>150</v>
      </c>
      <c r="H208" s="13" t="s">
        <v>150</v>
      </c>
      <c r="I208" s="28" t="s">
        <v>100</v>
      </c>
      <c r="J208" s="29">
        <v>600</v>
      </c>
      <c r="K208" s="23">
        <v>8274.4</v>
      </c>
      <c r="L208" s="23">
        <v>8274.4</v>
      </c>
      <c r="M208" s="23">
        <v>10976.7</v>
      </c>
      <c r="N208" s="18">
        <v>11543.3</v>
      </c>
      <c r="O208" s="18">
        <v>10572.8</v>
      </c>
      <c r="P208" s="18">
        <v>10015.799999999999</v>
      </c>
    </row>
    <row r="209" spans="1:16" ht="192" customHeight="1">
      <c r="A209" s="2">
        <v>934</v>
      </c>
      <c r="B209" s="4" t="s">
        <v>242</v>
      </c>
      <c r="C209" s="9" t="s">
        <v>243</v>
      </c>
      <c r="D209" s="16" t="s">
        <v>980</v>
      </c>
      <c r="E209" s="276" t="s">
        <v>630</v>
      </c>
      <c r="F209" s="276" t="s">
        <v>981</v>
      </c>
      <c r="G209" s="13" t="s">
        <v>150</v>
      </c>
      <c r="H209" s="13" t="s">
        <v>150</v>
      </c>
      <c r="I209" s="28" t="s">
        <v>98</v>
      </c>
      <c r="J209" s="29">
        <v>600</v>
      </c>
      <c r="K209" s="23">
        <v>1330</v>
      </c>
      <c r="L209" s="23">
        <v>1330</v>
      </c>
      <c r="M209" s="23">
        <v>1767.7</v>
      </c>
      <c r="N209" s="18">
        <v>2200</v>
      </c>
      <c r="O209" s="18">
        <v>2000</v>
      </c>
      <c r="P209" s="18">
        <v>2000</v>
      </c>
    </row>
    <row r="210" spans="1:16" ht="133.5" customHeight="1">
      <c r="A210" s="322">
        <v>934</v>
      </c>
      <c r="B210" s="320" t="s">
        <v>392</v>
      </c>
      <c r="C210" s="392" t="s">
        <v>445</v>
      </c>
      <c r="D210" s="463" t="s">
        <v>980</v>
      </c>
      <c r="E210" s="353" t="s">
        <v>630</v>
      </c>
      <c r="F210" s="353" t="s">
        <v>981</v>
      </c>
      <c r="G210" s="13" t="s">
        <v>150</v>
      </c>
      <c r="H210" s="13" t="s">
        <v>87</v>
      </c>
      <c r="I210" s="28" t="s">
        <v>414</v>
      </c>
      <c r="J210" s="29">
        <v>200</v>
      </c>
      <c r="K210" s="23">
        <v>60.3</v>
      </c>
      <c r="L210" s="23">
        <v>60.3</v>
      </c>
      <c r="M210" s="23">
        <v>39.299999999999997</v>
      </c>
      <c r="N210" s="18">
        <v>48.3</v>
      </c>
      <c r="O210" s="18">
        <v>48.3</v>
      </c>
      <c r="P210" s="18">
        <v>48.3</v>
      </c>
    </row>
    <row r="211" spans="1:16" ht="75" customHeight="1">
      <c r="A211" s="322">
        <v>934</v>
      </c>
      <c r="B211" s="320" t="s">
        <v>392</v>
      </c>
      <c r="C211" s="393"/>
      <c r="D211" s="464"/>
      <c r="E211" s="355"/>
      <c r="F211" s="355"/>
      <c r="G211" s="13" t="s">
        <v>150</v>
      </c>
      <c r="H211" s="13" t="s">
        <v>87</v>
      </c>
      <c r="I211" s="28" t="s">
        <v>414</v>
      </c>
      <c r="J211" s="29">
        <v>800</v>
      </c>
      <c r="K211" s="23">
        <v>0.2</v>
      </c>
      <c r="L211" s="23">
        <v>0.1</v>
      </c>
      <c r="M211" s="23">
        <v>9</v>
      </c>
      <c r="N211" s="18">
        <v>104.8</v>
      </c>
      <c r="O211" s="18">
        <v>104.8</v>
      </c>
      <c r="P211" s="18">
        <v>104.8</v>
      </c>
    </row>
    <row r="212" spans="1:16" ht="48.75" customHeight="1">
      <c r="A212" s="340" t="s">
        <v>268</v>
      </c>
      <c r="B212" s="341"/>
      <c r="C212" s="411" t="s">
        <v>267</v>
      </c>
      <c r="D212" s="412"/>
      <c r="E212" s="412"/>
      <c r="F212" s="412"/>
      <c r="G212" s="412"/>
      <c r="H212" s="412"/>
      <c r="I212" s="412"/>
      <c r="J212" s="413"/>
      <c r="K212" s="24">
        <f t="shared" ref="K212" si="37">SUM(K213:K215)</f>
        <v>21387.999999999996</v>
      </c>
      <c r="L212" s="24">
        <f t="shared" ref="L212:P212" si="38">SUM(L213:L215)</f>
        <v>21251.3</v>
      </c>
      <c r="M212" s="24">
        <f t="shared" si="38"/>
        <v>23001.5</v>
      </c>
      <c r="N212" s="24">
        <f t="shared" si="38"/>
        <v>26353</v>
      </c>
      <c r="O212" s="24">
        <f t="shared" si="38"/>
        <v>24027.3</v>
      </c>
      <c r="P212" s="24">
        <f t="shared" si="38"/>
        <v>23027.3</v>
      </c>
    </row>
    <row r="213" spans="1:16" ht="48.75" customHeight="1">
      <c r="A213" s="322">
        <v>924</v>
      </c>
      <c r="B213" s="320" t="s">
        <v>153</v>
      </c>
      <c r="C213" s="368" t="s">
        <v>156</v>
      </c>
      <c r="D213" s="433" t="s">
        <v>982</v>
      </c>
      <c r="E213" s="363" t="s">
        <v>761</v>
      </c>
      <c r="F213" s="363" t="s">
        <v>816</v>
      </c>
      <c r="G213" s="5" t="s">
        <v>75</v>
      </c>
      <c r="H213" s="5">
        <v>10</v>
      </c>
      <c r="I213" s="5" t="s">
        <v>295</v>
      </c>
      <c r="J213" s="26" t="s">
        <v>55</v>
      </c>
      <c r="K213" s="109">
        <v>19425.599999999999</v>
      </c>
      <c r="L213" s="109">
        <v>19419.2</v>
      </c>
      <c r="M213" s="109">
        <v>21388.9</v>
      </c>
      <c r="N213" s="41">
        <v>24261.8</v>
      </c>
      <c r="O213" s="41">
        <v>23982.3</v>
      </c>
      <c r="P213" s="41">
        <v>22982.3</v>
      </c>
    </row>
    <row r="214" spans="1:16" s="47" customFormat="1" ht="118.5" customHeight="1">
      <c r="A214" s="322">
        <v>924</v>
      </c>
      <c r="B214" s="320" t="s">
        <v>153</v>
      </c>
      <c r="C214" s="369"/>
      <c r="D214" s="457"/>
      <c r="E214" s="364"/>
      <c r="F214" s="364"/>
      <c r="G214" s="5" t="s">
        <v>75</v>
      </c>
      <c r="H214" s="307">
        <v>10</v>
      </c>
      <c r="I214" s="5" t="s">
        <v>295</v>
      </c>
      <c r="J214" s="26" t="s">
        <v>56</v>
      </c>
      <c r="K214" s="109">
        <v>1879.3</v>
      </c>
      <c r="L214" s="109">
        <v>1796.6000000000001</v>
      </c>
      <c r="M214" s="109">
        <v>1603.8</v>
      </c>
      <c r="N214" s="41">
        <v>2046.2</v>
      </c>
      <c r="O214" s="41">
        <v>0</v>
      </c>
      <c r="P214" s="41">
        <v>0</v>
      </c>
    </row>
    <row r="215" spans="1:16" s="47" customFormat="1" ht="45" customHeight="1">
      <c r="A215" s="322">
        <v>924</v>
      </c>
      <c r="B215" s="320" t="s">
        <v>153</v>
      </c>
      <c r="C215" s="370"/>
      <c r="D215" s="434"/>
      <c r="E215" s="377"/>
      <c r="F215" s="377"/>
      <c r="G215" s="5" t="s">
        <v>75</v>
      </c>
      <c r="H215" s="307">
        <v>10</v>
      </c>
      <c r="I215" s="5" t="s">
        <v>295</v>
      </c>
      <c r="J215" s="26" t="s">
        <v>57</v>
      </c>
      <c r="K215" s="109">
        <v>83.1</v>
      </c>
      <c r="L215" s="109">
        <v>35.5</v>
      </c>
      <c r="M215" s="109">
        <v>8.8000000000000007</v>
      </c>
      <c r="N215" s="41">
        <v>45</v>
      </c>
      <c r="O215" s="41">
        <v>45</v>
      </c>
      <c r="P215" s="41">
        <v>45</v>
      </c>
    </row>
    <row r="216" spans="1:16" s="47" customFormat="1" ht="39" customHeight="1">
      <c r="A216" s="469" t="s">
        <v>305</v>
      </c>
      <c r="B216" s="470"/>
      <c r="C216" s="470"/>
      <c r="D216" s="470"/>
      <c r="E216" s="470"/>
      <c r="F216" s="470"/>
      <c r="G216" s="470"/>
      <c r="H216" s="470"/>
      <c r="I216" s="470"/>
      <c r="J216" s="471"/>
      <c r="K216" s="48">
        <f t="shared" ref="K216" si="39">K217+K238</f>
        <v>1478</v>
      </c>
      <c r="L216" s="48">
        <f t="shared" ref="L216:P216" si="40">L217+L238</f>
        <v>1478</v>
      </c>
      <c r="M216" s="48">
        <f t="shared" si="40"/>
        <v>1478</v>
      </c>
      <c r="N216" s="48">
        <f t="shared" si="40"/>
        <v>1478</v>
      </c>
      <c r="O216" s="48">
        <f t="shared" si="40"/>
        <v>0</v>
      </c>
      <c r="P216" s="48">
        <f t="shared" si="40"/>
        <v>0</v>
      </c>
    </row>
    <row r="217" spans="1:16" s="47" customFormat="1" ht="18.75">
      <c r="A217" s="461" t="s">
        <v>476</v>
      </c>
      <c r="B217" s="462"/>
      <c r="C217" s="348" t="s">
        <v>269</v>
      </c>
      <c r="D217" s="349"/>
      <c r="E217" s="349"/>
      <c r="F217" s="349"/>
      <c r="G217" s="349"/>
      <c r="H217" s="349"/>
      <c r="I217" s="349"/>
      <c r="J217" s="350"/>
      <c r="K217" s="46">
        <f t="shared" ref="K217" si="41">K218+K228</f>
        <v>343.4</v>
      </c>
      <c r="L217" s="46">
        <f t="shared" ref="L217:P217" si="42">L218+L228</f>
        <v>343.4</v>
      </c>
      <c r="M217" s="46">
        <f t="shared" si="42"/>
        <v>343.4</v>
      </c>
      <c r="N217" s="46">
        <f t="shared" si="42"/>
        <v>343.4</v>
      </c>
      <c r="O217" s="46">
        <f t="shared" si="42"/>
        <v>0</v>
      </c>
      <c r="P217" s="46">
        <f t="shared" si="42"/>
        <v>0</v>
      </c>
    </row>
    <row r="218" spans="1:16" s="47" customFormat="1" ht="47.25">
      <c r="A218" s="322">
        <v>905</v>
      </c>
      <c r="B218" s="320" t="s">
        <v>387</v>
      </c>
      <c r="C218" s="368" t="s">
        <v>388</v>
      </c>
      <c r="D218" s="249" t="s">
        <v>49</v>
      </c>
      <c r="E218" s="246" t="s">
        <v>50</v>
      </c>
      <c r="F218" s="246" t="s">
        <v>51</v>
      </c>
      <c r="G218" s="397" t="s">
        <v>52</v>
      </c>
      <c r="H218" s="397" t="s">
        <v>53</v>
      </c>
      <c r="I218" s="397" t="s">
        <v>389</v>
      </c>
      <c r="J218" s="397" t="s">
        <v>55</v>
      </c>
      <c r="K218" s="402">
        <v>172</v>
      </c>
      <c r="L218" s="402">
        <v>172</v>
      </c>
      <c r="M218" s="402">
        <v>172</v>
      </c>
      <c r="N218" s="402">
        <v>172</v>
      </c>
      <c r="O218" s="402">
        <v>0</v>
      </c>
      <c r="P218" s="402">
        <v>0</v>
      </c>
    </row>
    <row r="219" spans="1:16" s="47" customFormat="1" ht="85.5" customHeight="1">
      <c r="A219" s="325"/>
      <c r="B219" s="326"/>
      <c r="C219" s="369"/>
      <c r="D219" s="249" t="s">
        <v>697</v>
      </c>
      <c r="E219" s="246" t="s">
        <v>390</v>
      </c>
      <c r="F219" s="246" t="s">
        <v>698</v>
      </c>
      <c r="G219" s="397"/>
      <c r="H219" s="397"/>
      <c r="I219" s="397"/>
      <c r="J219" s="397"/>
      <c r="K219" s="403"/>
      <c r="L219" s="403"/>
      <c r="M219" s="403"/>
      <c r="N219" s="403"/>
      <c r="O219" s="403"/>
      <c r="P219" s="403"/>
    </row>
    <row r="220" spans="1:16" s="47" customFormat="1" ht="78" customHeight="1">
      <c r="A220" s="325"/>
      <c r="B220" s="326"/>
      <c r="C220" s="369"/>
      <c r="D220" s="249" t="s">
        <v>699</v>
      </c>
      <c r="E220" s="246" t="s">
        <v>390</v>
      </c>
      <c r="F220" s="246" t="s">
        <v>698</v>
      </c>
      <c r="G220" s="397"/>
      <c r="H220" s="397"/>
      <c r="I220" s="397"/>
      <c r="J220" s="397"/>
      <c r="K220" s="403"/>
      <c r="L220" s="403"/>
      <c r="M220" s="403"/>
      <c r="N220" s="403"/>
      <c r="O220" s="403"/>
      <c r="P220" s="403"/>
    </row>
    <row r="221" spans="1:16" s="47" customFormat="1" ht="81.75" customHeight="1">
      <c r="A221" s="325"/>
      <c r="B221" s="326"/>
      <c r="C221" s="369"/>
      <c r="D221" s="249" t="s">
        <v>700</v>
      </c>
      <c r="E221" s="246" t="s">
        <v>390</v>
      </c>
      <c r="F221" s="246" t="s">
        <v>698</v>
      </c>
      <c r="G221" s="397"/>
      <c r="H221" s="397"/>
      <c r="I221" s="397"/>
      <c r="J221" s="397"/>
      <c r="K221" s="403"/>
      <c r="L221" s="403"/>
      <c r="M221" s="403"/>
      <c r="N221" s="403"/>
      <c r="O221" s="403"/>
      <c r="P221" s="403"/>
    </row>
    <row r="222" spans="1:16" s="47" customFormat="1" ht="94.5">
      <c r="A222" s="325"/>
      <c r="B222" s="326"/>
      <c r="C222" s="369"/>
      <c r="D222" s="249" t="s">
        <v>701</v>
      </c>
      <c r="E222" s="246" t="s">
        <v>390</v>
      </c>
      <c r="F222" s="246" t="s">
        <v>698</v>
      </c>
      <c r="G222" s="397"/>
      <c r="H222" s="397"/>
      <c r="I222" s="397"/>
      <c r="J222" s="397"/>
      <c r="K222" s="403"/>
      <c r="L222" s="403"/>
      <c r="M222" s="403"/>
      <c r="N222" s="403"/>
      <c r="O222" s="403"/>
      <c r="P222" s="403"/>
    </row>
    <row r="223" spans="1:16" s="47" customFormat="1" ht="81.75" customHeight="1">
      <c r="A223" s="325"/>
      <c r="B223" s="326"/>
      <c r="C223" s="369"/>
      <c r="D223" s="249" t="s">
        <v>702</v>
      </c>
      <c r="E223" s="246" t="s">
        <v>390</v>
      </c>
      <c r="F223" s="246" t="s">
        <v>698</v>
      </c>
      <c r="G223" s="397"/>
      <c r="H223" s="397"/>
      <c r="I223" s="397"/>
      <c r="J223" s="397"/>
      <c r="K223" s="403"/>
      <c r="L223" s="403"/>
      <c r="M223" s="403"/>
      <c r="N223" s="403"/>
      <c r="O223" s="403"/>
      <c r="P223" s="403"/>
    </row>
    <row r="224" spans="1:16" s="47" customFormat="1" ht="79.5" customHeight="1">
      <c r="A224" s="325"/>
      <c r="B224" s="326"/>
      <c r="C224" s="369"/>
      <c r="D224" s="249" t="s">
        <v>703</v>
      </c>
      <c r="E224" s="246" t="s">
        <v>390</v>
      </c>
      <c r="F224" s="246" t="s">
        <v>698</v>
      </c>
      <c r="G224" s="397"/>
      <c r="H224" s="397"/>
      <c r="I224" s="397"/>
      <c r="J224" s="397"/>
      <c r="K224" s="403"/>
      <c r="L224" s="403"/>
      <c r="M224" s="403"/>
      <c r="N224" s="403"/>
      <c r="O224" s="403"/>
      <c r="P224" s="403"/>
    </row>
    <row r="225" spans="1:16" s="47" customFormat="1" ht="79.5" customHeight="1">
      <c r="A225" s="325"/>
      <c r="B225" s="326"/>
      <c r="C225" s="369"/>
      <c r="D225" s="249" t="s">
        <v>704</v>
      </c>
      <c r="E225" s="246" t="s">
        <v>390</v>
      </c>
      <c r="F225" s="246" t="s">
        <v>698</v>
      </c>
      <c r="G225" s="397"/>
      <c r="H225" s="397"/>
      <c r="I225" s="397"/>
      <c r="J225" s="397"/>
      <c r="K225" s="403"/>
      <c r="L225" s="403"/>
      <c r="M225" s="403"/>
      <c r="N225" s="403"/>
      <c r="O225" s="403"/>
      <c r="P225" s="403"/>
    </row>
    <row r="226" spans="1:16" s="47" customFormat="1" ht="78" customHeight="1">
      <c r="A226" s="325"/>
      <c r="B226" s="326"/>
      <c r="C226" s="369"/>
      <c r="D226" s="249" t="s">
        <v>705</v>
      </c>
      <c r="E226" s="246" t="s">
        <v>390</v>
      </c>
      <c r="F226" s="246" t="s">
        <v>698</v>
      </c>
      <c r="G226" s="397"/>
      <c r="H226" s="397"/>
      <c r="I226" s="397"/>
      <c r="J226" s="397"/>
      <c r="K226" s="403"/>
      <c r="L226" s="403"/>
      <c r="M226" s="403"/>
      <c r="N226" s="403"/>
      <c r="O226" s="403"/>
      <c r="P226" s="403"/>
    </row>
    <row r="227" spans="1:16" s="47" customFormat="1" ht="67.5" customHeight="1">
      <c r="A227" s="323"/>
      <c r="B227" s="321"/>
      <c r="C227" s="370"/>
      <c r="D227" s="249" t="s">
        <v>706</v>
      </c>
      <c r="E227" s="246" t="s">
        <v>390</v>
      </c>
      <c r="F227" s="246" t="s">
        <v>698</v>
      </c>
      <c r="G227" s="397"/>
      <c r="H227" s="397"/>
      <c r="I227" s="397"/>
      <c r="J227" s="397"/>
      <c r="K227" s="404"/>
      <c r="L227" s="404"/>
      <c r="M227" s="404"/>
      <c r="N227" s="404"/>
      <c r="O227" s="404"/>
      <c r="P227" s="404"/>
    </row>
    <row r="228" spans="1:16" s="47" customFormat="1" ht="53.25" customHeight="1">
      <c r="A228" s="322">
        <v>910</v>
      </c>
      <c r="B228" s="320" t="s">
        <v>391</v>
      </c>
      <c r="C228" s="400" t="s">
        <v>411</v>
      </c>
      <c r="D228" s="100" t="s">
        <v>707</v>
      </c>
      <c r="E228" s="101" t="s">
        <v>708</v>
      </c>
      <c r="F228" s="101" t="s">
        <v>399</v>
      </c>
      <c r="G228" s="398" t="s">
        <v>52</v>
      </c>
      <c r="H228" s="398" t="s">
        <v>53</v>
      </c>
      <c r="I228" s="399" t="s">
        <v>386</v>
      </c>
      <c r="J228" s="359" t="s">
        <v>55</v>
      </c>
      <c r="K228" s="405">
        <v>171.4</v>
      </c>
      <c r="L228" s="405">
        <v>171.4</v>
      </c>
      <c r="M228" s="405">
        <v>171.4</v>
      </c>
      <c r="N228" s="405">
        <v>171.4</v>
      </c>
      <c r="O228" s="405">
        <v>0</v>
      </c>
      <c r="P228" s="405">
        <v>0</v>
      </c>
    </row>
    <row r="229" spans="1:16" s="47" customFormat="1" ht="47.25">
      <c r="A229" s="325"/>
      <c r="B229" s="326"/>
      <c r="C229" s="400"/>
      <c r="D229" s="100" t="s">
        <v>709</v>
      </c>
      <c r="E229" s="101" t="s">
        <v>385</v>
      </c>
      <c r="F229" s="101" t="s">
        <v>710</v>
      </c>
      <c r="G229" s="398"/>
      <c r="H229" s="398"/>
      <c r="I229" s="399"/>
      <c r="J229" s="359"/>
      <c r="K229" s="405"/>
      <c r="L229" s="405"/>
      <c r="M229" s="405"/>
      <c r="N229" s="405"/>
      <c r="O229" s="405"/>
      <c r="P229" s="405"/>
    </row>
    <row r="230" spans="1:16" s="47" customFormat="1" ht="47.25">
      <c r="A230" s="325"/>
      <c r="B230" s="326"/>
      <c r="C230" s="400"/>
      <c r="D230" s="100" t="s">
        <v>711</v>
      </c>
      <c r="E230" s="101" t="s">
        <v>385</v>
      </c>
      <c r="F230" s="101" t="s">
        <v>710</v>
      </c>
      <c r="G230" s="398"/>
      <c r="H230" s="398"/>
      <c r="I230" s="399"/>
      <c r="J230" s="359"/>
      <c r="K230" s="405"/>
      <c r="L230" s="405"/>
      <c r="M230" s="405"/>
      <c r="N230" s="405"/>
      <c r="O230" s="405"/>
      <c r="P230" s="405"/>
    </row>
    <row r="231" spans="1:16" s="47" customFormat="1" ht="47.25">
      <c r="A231" s="325"/>
      <c r="B231" s="326"/>
      <c r="C231" s="400"/>
      <c r="D231" s="100" t="s">
        <v>712</v>
      </c>
      <c r="E231" s="101" t="s">
        <v>385</v>
      </c>
      <c r="F231" s="101" t="s">
        <v>710</v>
      </c>
      <c r="G231" s="398"/>
      <c r="H231" s="398"/>
      <c r="I231" s="399"/>
      <c r="J231" s="359"/>
      <c r="K231" s="405"/>
      <c r="L231" s="405"/>
      <c r="M231" s="405"/>
      <c r="N231" s="405"/>
      <c r="O231" s="405"/>
      <c r="P231" s="405"/>
    </row>
    <row r="232" spans="1:16" s="47" customFormat="1" ht="31.5">
      <c r="A232" s="325"/>
      <c r="B232" s="326"/>
      <c r="C232" s="400"/>
      <c r="D232" s="100" t="s">
        <v>713</v>
      </c>
      <c r="E232" s="101" t="s">
        <v>385</v>
      </c>
      <c r="F232" s="101" t="s">
        <v>710</v>
      </c>
      <c r="G232" s="398"/>
      <c r="H232" s="398"/>
      <c r="I232" s="399"/>
      <c r="J232" s="359"/>
      <c r="K232" s="405"/>
      <c r="L232" s="405"/>
      <c r="M232" s="405"/>
      <c r="N232" s="405"/>
      <c r="O232" s="405"/>
      <c r="P232" s="405"/>
    </row>
    <row r="233" spans="1:16" s="47" customFormat="1" ht="47.25">
      <c r="A233" s="325"/>
      <c r="B233" s="326"/>
      <c r="C233" s="400"/>
      <c r="D233" s="100" t="s">
        <v>714</v>
      </c>
      <c r="E233" s="101" t="s">
        <v>385</v>
      </c>
      <c r="F233" s="101" t="s">
        <v>710</v>
      </c>
      <c r="G233" s="398"/>
      <c r="H233" s="398"/>
      <c r="I233" s="399"/>
      <c r="J233" s="359"/>
      <c r="K233" s="405"/>
      <c r="L233" s="405"/>
      <c r="M233" s="405"/>
      <c r="N233" s="405"/>
      <c r="O233" s="405"/>
      <c r="P233" s="405"/>
    </row>
    <row r="234" spans="1:16" s="47" customFormat="1" ht="47.25">
      <c r="A234" s="325"/>
      <c r="B234" s="326"/>
      <c r="C234" s="400"/>
      <c r="D234" s="100" t="s">
        <v>715</v>
      </c>
      <c r="E234" s="101" t="s">
        <v>385</v>
      </c>
      <c r="F234" s="101" t="s">
        <v>710</v>
      </c>
      <c r="G234" s="398"/>
      <c r="H234" s="398"/>
      <c r="I234" s="399"/>
      <c r="J234" s="359"/>
      <c r="K234" s="405"/>
      <c r="L234" s="405"/>
      <c r="M234" s="405"/>
      <c r="N234" s="405"/>
      <c r="O234" s="405"/>
      <c r="P234" s="405"/>
    </row>
    <row r="235" spans="1:16" s="47" customFormat="1" ht="47.25">
      <c r="A235" s="325"/>
      <c r="B235" s="326"/>
      <c r="C235" s="400"/>
      <c r="D235" s="100" t="s">
        <v>716</v>
      </c>
      <c r="E235" s="101" t="s">
        <v>385</v>
      </c>
      <c r="F235" s="101" t="s">
        <v>710</v>
      </c>
      <c r="G235" s="398"/>
      <c r="H235" s="398"/>
      <c r="I235" s="399"/>
      <c r="J235" s="359"/>
      <c r="K235" s="405"/>
      <c r="L235" s="405"/>
      <c r="M235" s="405"/>
      <c r="N235" s="405"/>
      <c r="O235" s="405"/>
      <c r="P235" s="405"/>
    </row>
    <row r="236" spans="1:16" s="47" customFormat="1" ht="47.25">
      <c r="A236" s="325"/>
      <c r="B236" s="326"/>
      <c r="C236" s="400"/>
      <c r="D236" s="100" t="s">
        <v>717</v>
      </c>
      <c r="E236" s="101" t="s">
        <v>385</v>
      </c>
      <c r="F236" s="101" t="s">
        <v>710</v>
      </c>
      <c r="G236" s="398"/>
      <c r="H236" s="398"/>
      <c r="I236" s="399"/>
      <c r="J236" s="359"/>
      <c r="K236" s="405"/>
      <c r="L236" s="405"/>
      <c r="M236" s="405"/>
      <c r="N236" s="405"/>
      <c r="O236" s="405"/>
      <c r="P236" s="405"/>
    </row>
    <row r="237" spans="1:16" ht="37.5" customHeight="1">
      <c r="A237" s="323"/>
      <c r="B237" s="321"/>
      <c r="C237" s="400"/>
      <c r="D237" s="100" t="s">
        <v>718</v>
      </c>
      <c r="E237" s="101" t="s">
        <v>385</v>
      </c>
      <c r="F237" s="101" t="s">
        <v>710</v>
      </c>
      <c r="G237" s="398"/>
      <c r="H237" s="398"/>
      <c r="I237" s="399"/>
      <c r="J237" s="359"/>
      <c r="K237" s="405"/>
      <c r="L237" s="405"/>
      <c r="M237" s="405"/>
      <c r="N237" s="405"/>
      <c r="O237" s="405"/>
      <c r="P237" s="405"/>
    </row>
    <row r="238" spans="1:16" ht="54" customHeight="1">
      <c r="A238" s="461">
        <v>301020049</v>
      </c>
      <c r="B238" s="462"/>
      <c r="C238" s="348" t="s">
        <v>306</v>
      </c>
      <c r="D238" s="349"/>
      <c r="E238" s="349"/>
      <c r="F238" s="349"/>
      <c r="G238" s="349"/>
      <c r="H238" s="349"/>
      <c r="I238" s="349"/>
      <c r="J238" s="350"/>
      <c r="K238" s="46">
        <f t="shared" ref="K238" si="43">SUM(K239:K258)</f>
        <v>1134.5999999999999</v>
      </c>
      <c r="L238" s="46">
        <f t="shared" ref="L238:P238" si="44">SUM(L239:L258)</f>
        <v>1134.5999999999999</v>
      </c>
      <c r="M238" s="46">
        <f t="shared" si="44"/>
        <v>1134.5999999999999</v>
      </c>
      <c r="N238" s="46">
        <f t="shared" si="44"/>
        <v>1134.5999999999999</v>
      </c>
      <c r="O238" s="46">
        <f t="shared" si="44"/>
        <v>0</v>
      </c>
      <c r="P238" s="46">
        <f t="shared" si="44"/>
        <v>0</v>
      </c>
    </row>
    <row r="239" spans="1:16" ht="47.25">
      <c r="A239" s="322">
        <v>905</v>
      </c>
      <c r="B239" s="320" t="s">
        <v>387</v>
      </c>
      <c r="C239" s="368" t="s">
        <v>388</v>
      </c>
      <c r="D239" s="249" t="s">
        <v>49</v>
      </c>
      <c r="E239" s="246" t="s">
        <v>50</v>
      </c>
      <c r="F239" s="246" t="s">
        <v>51</v>
      </c>
      <c r="G239" s="397" t="s">
        <v>52</v>
      </c>
      <c r="H239" s="397" t="s">
        <v>53</v>
      </c>
      <c r="I239" s="397" t="s">
        <v>389</v>
      </c>
      <c r="J239" s="397" t="s">
        <v>55</v>
      </c>
      <c r="K239" s="402">
        <v>567</v>
      </c>
      <c r="L239" s="402">
        <v>567</v>
      </c>
      <c r="M239" s="402">
        <v>567</v>
      </c>
      <c r="N239" s="402">
        <v>567</v>
      </c>
      <c r="O239" s="402">
        <v>0</v>
      </c>
      <c r="P239" s="402">
        <v>0</v>
      </c>
    </row>
    <row r="240" spans="1:16" ht="75.75" customHeight="1">
      <c r="A240" s="325"/>
      <c r="B240" s="326"/>
      <c r="C240" s="369"/>
      <c r="D240" s="249" t="s">
        <v>697</v>
      </c>
      <c r="E240" s="246" t="s">
        <v>390</v>
      </c>
      <c r="F240" s="246" t="s">
        <v>698</v>
      </c>
      <c r="G240" s="397"/>
      <c r="H240" s="397"/>
      <c r="I240" s="397"/>
      <c r="J240" s="397"/>
      <c r="K240" s="403"/>
      <c r="L240" s="403"/>
      <c r="M240" s="403"/>
      <c r="N240" s="403"/>
      <c r="O240" s="403"/>
      <c r="P240" s="403"/>
    </row>
    <row r="241" spans="1:16" ht="79.5" customHeight="1">
      <c r="A241" s="325"/>
      <c r="B241" s="326"/>
      <c r="C241" s="369"/>
      <c r="D241" s="249" t="s">
        <v>699</v>
      </c>
      <c r="E241" s="246" t="s">
        <v>390</v>
      </c>
      <c r="F241" s="246" t="s">
        <v>698</v>
      </c>
      <c r="G241" s="397"/>
      <c r="H241" s="397"/>
      <c r="I241" s="397"/>
      <c r="J241" s="397"/>
      <c r="K241" s="403"/>
      <c r="L241" s="403"/>
      <c r="M241" s="403"/>
      <c r="N241" s="403"/>
      <c r="O241" s="403"/>
      <c r="P241" s="403"/>
    </row>
    <row r="242" spans="1:16" ht="79.5" customHeight="1">
      <c r="A242" s="325"/>
      <c r="B242" s="326"/>
      <c r="C242" s="369"/>
      <c r="D242" s="249" t="s">
        <v>700</v>
      </c>
      <c r="E242" s="246" t="s">
        <v>390</v>
      </c>
      <c r="F242" s="246" t="s">
        <v>698</v>
      </c>
      <c r="G242" s="397"/>
      <c r="H242" s="397"/>
      <c r="I242" s="397"/>
      <c r="J242" s="397"/>
      <c r="K242" s="403"/>
      <c r="L242" s="403"/>
      <c r="M242" s="403"/>
      <c r="N242" s="403"/>
      <c r="O242" s="403"/>
      <c r="P242" s="403"/>
    </row>
    <row r="243" spans="1:16" ht="94.5">
      <c r="A243" s="325"/>
      <c r="B243" s="326"/>
      <c r="C243" s="369"/>
      <c r="D243" s="249" t="s">
        <v>701</v>
      </c>
      <c r="E243" s="246" t="s">
        <v>390</v>
      </c>
      <c r="F243" s="246" t="s">
        <v>698</v>
      </c>
      <c r="G243" s="397"/>
      <c r="H243" s="397"/>
      <c r="I243" s="397"/>
      <c r="J243" s="397"/>
      <c r="K243" s="403"/>
      <c r="L243" s="403"/>
      <c r="M243" s="403"/>
      <c r="N243" s="403"/>
      <c r="O243" s="403"/>
      <c r="P243" s="403"/>
    </row>
    <row r="244" spans="1:16" ht="81.75" customHeight="1">
      <c r="A244" s="325"/>
      <c r="B244" s="326"/>
      <c r="C244" s="369"/>
      <c r="D244" s="249" t="s">
        <v>702</v>
      </c>
      <c r="E244" s="246" t="s">
        <v>390</v>
      </c>
      <c r="F244" s="246" t="s">
        <v>698</v>
      </c>
      <c r="G244" s="397"/>
      <c r="H244" s="397"/>
      <c r="I244" s="397"/>
      <c r="J244" s="397"/>
      <c r="K244" s="403"/>
      <c r="L244" s="403"/>
      <c r="M244" s="403"/>
      <c r="N244" s="403"/>
      <c r="O244" s="403"/>
      <c r="P244" s="403"/>
    </row>
    <row r="245" spans="1:16" ht="84" customHeight="1">
      <c r="A245" s="325"/>
      <c r="B245" s="326"/>
      <c r="C245" s="369"/>
      <c r="D245" s="249" t="s">
        <v>703</v>
      </c>
      <c r="E245" s="246" t="s">
        <v>390</v>
      </c>
      <c r="F245" s="246" t="s">
        <v>698</v>
      </c>
      <c r="G245" s="397"/>
      <c r="H245" s="397"/>
      <c r="I245" s="397"/>
      <c r="J245" s="397"/>
      <c r="K245" s="403"/>
      <c r="L245" s="403"/>
      <c r="M245" s="403"/>
      <c r="N245" s="403"/>
      <c r="O245" s="403"/>
      <c r="P245" s="403"/>
    </row>
    <row r="246" spans="1:16" ht="81" customHeight="1">
      <c r="A246" s="325"/>
      <c r="B246" s="326"/>
      <c r="C246" s="369"/>
      <c r="D246" s="249" t="s">
        <v>704</v>
      </c>
      <c r="E246" s="246" t="s">
        <v>390</v>
      </c>
      <c r="F246" s="246" t="s">
        <v>698</v>
      </c>
      <c r="G246" s="397"/>
      <c r="H246" s="397"/>
      <c r="I246" s="397"/>
      <c r="J246" s="397"/>
      <c r="K246" s="403"/>
      <c r="L246" s="403"/>
      <c r="M246" s="403"/>
      <c r="N246" s="403"/>
      <c r="O246" s="403"/>
      <c r="P246" s="403"/>
    </row>
    <row r="247" spans="1:16" ht="48" customHeight="1">
      <c r="A247" s="325"/>
      <c r="B247" s="326"/>
      <c r="C247" s="369"/>
      <c r="D247" s="249" t="s">
        <v>705</v>
      </c>
      <c r="E247" s="246" t="s">
        <v>390</v>
      </c>
      <c r="F247" s="246" t="s">
        <v>698</v>
      </c>
      <c r="G247" s="397"/>
      <c r="H247" s="397"/>
      <c r="I247" s="397"/>
      <c r="J247" s="397"/>
      <c r="K247" s="403"/>
      <c r="L247" s="403"/>
      <c r="M247" s="403"/>
      <c r="N247" s="403"/>
      <c r="O247" s="403"/>
      <c r="P247" s="403"/>
    </row>
    <row r="248" spans="1:16" ht="48" customHeight="1">
      <c r="A248" s="323"/>
      <c r="B248" s="321"/>
      <c r="C248" s="370"/>
      <c r="D248" s="249" t="s">
        <v>706</v>
      </c>
      <c r="E248" s="246" t="s">
        <v>390</v>
      </c>
      <c r="F248" s="246" t="s">
        <v>698</v>
      </c>
      <c r="G248" s="397"/>
      <c r="H248" s="397"/>
      <c r="I248" s="397"/>
      <c r="J248" s="397"/>
      <c r="K248" s="404"/>
      <c r="L248" s="404"/>
      <c r="M248" s="404"/>
      <c r="N248" s="404"/>
      <c r="O248" s="404"/>
      <c r="P248" s="404"/>
    </row>
    <row r="249" spans="1:16" ht="48" customHeight="1">
      <c r="A249" s="322">
        <v>910</v>
      </c>
      <c r="B249" s="320" t="s">
        <v>391</v>
      </c>
      <c r="C249" s="400" t="s">
        <v>411</v>
      </c>
      <c r="D249" s="100" t="s">
        <v>707</v>
      </c>
      <c r="E249" s="101" t="s">
        <v>708</v>
      </c>
      <c r="F249" s="101" t="s">
        <v>399</v>
      </c>
      <c r="G249" s="398" t="s">
        <v>52</v>
      </c>
      <c r="H249" s="398" t="s">
        <v>53</v>
      </c>
      <c r="I249" s="399" t="s">
        <v>386</v>
      </c>
      <c r="J249" s="359" t="s">
        <v>55</v>
      </c>
      <c r="K249" s="405">
        <v>567.6</v>
      </c>
      <c r="L249" s="405">
        <v>567.6</v>
      </c>
      <c r="M249" s="405">
        <v>567.6</v>
      </c>
      <c r="N249" s="405">
        <v>567.6</v>
      </c>
      <c r="O249" s="405">
        <v>0</v>
      </c>
      <c r="P249" s="405">
        <v>0</v>
      </c>
    </row>
    <row r="250" spans="1:16" ht="48" customHeight="1">
      <c r="A250" s="325"/>
      <c r="B250" s="326"/>
      <c r="C250" s="400"/>
      <c r="D250" s="100" t="s">
        <v>709</v>
      </c>
      <c r="E250" s="101" t="s">
        <v>385</v>
      </c>
      <c r="F250" s="101" t="s">
        <v>710</v>
      </c>
      <c r="G250" s="398"/>
      <c r="H250" s="398"/>
      <c r="I250" s="399"/>
      <c r="J250" s="359"/>
      <c r="K250" s="405"/>
      <c r="L250" s="405"/>
      <c r="M250" s="405"/>
      <c r="N250" s="405"/>
      <c r="O250" s="405"/>
      <c r="P250" s="405"/>
    </row>
    <row r="251" spans="1:16" ht="48" customHeight="1">
      <c r="A251" s="325"/>
      <c r="B251" s="326"/>
      <c r="C251" s="400"/>
      <c r="D251" s="100" t="s">
        <v>711</v>
      </c>
      <c r="E251" s="101" t="s">
        <v>385</v>
      </c>
      <c r="F251" s="101" t="s">
        <v>710</v>
      </c>
      <c r="G251" s="398"/>
      <c r="H251" s="398"/>
      <c r="I251" s="399"/>
      <c r="J251" s="359"/>
      <c r="K251" s="405"/>
      <c r="L251" s="405"/>
      <c r="M251" s="405"/>
      <c r="N251" s="405"/>
      <c r="O251" s="405"/>
      <c r="P251" s="405"/>
    </row>
    <row r="252" spans="1:16" ht="48" customHeight="1">
      <c r="A252" s="325"/>
      <c r="B252" s="326"/>
      <c r="C252" s="400"/>
      <c r="D252" s="100" t="s">
        <v>712</v>
      </c>
      <c r="E252" s="101" t="s">
        <v>385</v>
      </c>
      <c r="F252" s="101" t="s">
        <v>710</v>
      </c>
      <c r="G252" s="398"/>
      <c r="H252" s="398"/>
      <c r="I252" s="399"/>
      <c r="J252" s="359"/>
      <c r="K252" s="405"/>
      <c r="L252" s="405"/>
      <c r="M252" s="405"/>
      <c r="N252" s="405"/>
      <c r="O252" s="405"/>
      <c r="P252" s="405"/>
    </row>
    <row r="253" spans="1:16" ht="48" customHeight="1">
      <c r="A253" s="325"/>
      <c r="B253" s="326"/>
      <c r="C253" s="400"/>
      <c r="D253" s="100" t="s">
        <v>713</v>
      </c>
      <c r="E253" s="101" t="s">
        <v>385</v>
      </c>
      <c r="F253" s="101" t="s">
        <v>710</v>
      </c>
      <c r="G253" s="398"/>
      <c r="H253" s="398"/>
      <c r="I253" s="399"/>
      <c r="J253" s="359"/>
      <c r="K253" s="405"/>
      <c r="L253" s="405"/>
      <c r="M253" s="405"/>
      <c r="N253" s="405"/>
      <c r="O253" s="405"/>
      <c r="P253" s="405"/>
    </row>
    <row r="254" spans="1:16" ht="48" customHeight="1">
      <c r="A254" s="325"/>
      <c r="B254" s="326"/>
      <c r="C254" s="400"/>
      <c r="D254" s="100" t="s">
        <v>714</v>
      </c>
      <c r="E254" s="101" t="s">
        <v>385</v>
      </c>
      <c r="F254" s="101" t="s">
        <v>710</v>
      </c>
      <c r="G254" s="398"/>
      <c r="H254" s="398"/>
      <c r="I254" s="399"/>
      <c r="J254" s="359"/>
      <c r="K254" s="405"/>
      <c r="L254" s="405"/>
      <c r="M254" s="405"/>
      <c r="N254" s="405"/>
      <c r="O254" s="405"/>
      <c r="P254" s="405"/>
    </row>
    <row r="255" spans="1:16" ht="48" customHeight="1">
      <c r="A255" s="325"/>
      <c r="B255" s="326"/>
      <c r="C255" s="400"/>
      <c r="D255" s="100" t="s">
        <v>715</v>
      </c>
      <c r="E255" s="101" t="s">
        <v>385</v>
      </c>
      <c r="F255" s="101" t="s">
        <v>710</v>
      </c>
      <c r="G255" s="398"/>
      <c r="H255" s="398"/>
      <c r="I255" s="399"/>
      <c r="J255" s="359"/>
      <c r="K255" s="405"/>
      <c r="L255" s="405"/>
      <c r="M255" s="405"/>
      <c r="N255" s="405"/>
      <c r="O255" s="405"/>
      <c r="P255" s="405"/>
    </row>
    <row r="256" spans="1:16" ht="48" customHeight="1">
      <c r="A256" s="325"/>
      <c r="B256" s="326"/>
      <c r="C256" s="400"/>
      <c r="D256" s="100" t="s">
        <v>716</v>
      </c>
      <c r="E256" s="101" t="s">
        <v>385</v>
      </c>
      <c r="F256" s="101" t="s">
        <v>710</v>
      </c>
      <c r="G256" s="398"/>
      <c r="H256" s="398"/>
      <c r="I256" s="399"/>
      <c r="J256" s="359"/>
      <c r="K256" s="405"/>
      <c r="L256" s="405"/>
      <c r="M256" s="405"/>
      <c r="N256" s="405"/>
      <c r="O256" s="405"/>
      <c r="P256" s="405"/>
    </row>
    <row r="257" spans="1:16" ht="50.25" customHeight="1">
      <c r="A257" s="325"/>
      <c r="B257" s="326"/>
      <c r="C257" s="400"/>
      <c r="D257" s="100" t="s">
        <v>717</v>
      </c>
      <c r="E257" s="101" t="s">
        <v>385</v>
      </c>
      <c r="F257" s="101" t="s">
        <v>710</v>
      </c>
      <c r="G257" s="398"/>
      <c r="H257" s="398"/>
      <c r="I257" s="399"/>
      <c r="J257" s="359"/>
      <c r="K257" s="405"/>
      <c r="L257" s="405"/>
      <c r="M257" s="405"/>
      <c r="N257" s="405"/>
      <c r="O257" s="405"/>
      <c r="P257" s="405"/>
    </row>
    <row r="258" spans="1:16" ht="49.5" customHeight="1">
      <c r="A258" s="323"/>
      <c r="B258" s="321"/>
      <c r="C258" s="400"/>
      <c r="D258" s="100" t="s">
        <v>718</v>
      </c>
      <c r="E258" s="101" t="s">
        <v>385</v>
      </c>
      <c r="F258" s="101" t="s">
        <v>710</v>
      </c>
      <c r="G258" s="398"/>
      <c r="H258" s="398"/>
      <c r="I258" s="399"/>
      <c r="J258" s="359"/>
      <c r="K258" s="405"/>
      <c r="L258" s="405"/>
      <c r="M258" s="405"/>
      <c r="N258" s="405"/>
      <c r="O258" s="405"/>
      <c r="P258" s="405"/>
    </row>
    <row r="259" spans="1:16" ht="39.75" customHeight="1">
      <c r="A259" s="345" t="s">
        <v>307</v>
      </c>
      <c r="B259" s="406"/>
      <c r="C259" s="406"/>
      <c r="D259" s="406"/>
      <c r="E259" s="406"/>
      <c r="F259" s="406"/>
      <c r="G259" s="406"/>
      <c r="H259" s="406"/>
      <c r="I259" s="406"/>
      <c r="J259" s="407"/>
      <c r="K259" s="8">
        <f t="shared" ref="K259:P259" si="45">K260+K283+K302+K304+K306+K315+K317+K319+K321</f>
        <v>213084.9</v>
      </c>
      <c r="L259" s="8">
        <f t="shared" si="45"/>
        <v>210200.8</v>
      </c>
      <c r="M259" s="8">
        <f t="shared" si="45"/>
        <v>249622.7</v>
      </c>
      <c r="N259" s="8">
        <f t="shared" si="45"/>
        <v>255892.59999999998</v>
      </c>
      <c r="O259" s="8">
        <f t="shared" si="45"/>
        <v>237259.6</v>
      </c>
      <c r="P259" s="8">
        <f t="shared" si="45"/>
        <v>227994.8</v>
      </c>
    </row>
    <row r="260" spans="1:16" ht="18.75">
      <c r="A260" s="340" t="s">
        <v>74</v>
      </c>
      <c r="B260" s="407"/>
      <c r="C260" s="348" t="s">
        <v>269</v>
      </c>
      <c r="D260" s="349"/>
      <c r="E260" s="349"/>
      <c r="F260" s="349"/>
      <c r="G260" s="349"/>
      <c r="H260" s="349"/>
      <c r="I260" s="349"/>
      <c r="J260" s="350"/>
      <c r="K260" s="7">
        <f t="shared" ref="K260" si="46">SUM(K261:K282)</f>
        <v>35266.399999999994</v>
      </c>
      <c r="L260" s="7">
        <f t="shared" ref="L260:P260" si="47">SUM(L261:L282)</f>
        <v>34830</v>
      </c>
      <c r="M260" s="7">
        <f>SUM(M261:M282)</f>
        <v>37495.100000000006</v>
      </c>
      <c r="N260" s="7">
        <f t="shared" si="47"/>
        <v>37263.4</v>
      </c>
      <c r="O260" s="7">
        <f t="shared" si="47"/>
        <v>36014.9</v>
      </c>
      <c r="P260" s="7">
        <f t="shared" si="47"/>
        <v>34212.899999999994</v>
      </c>
    </row>
    <row r="261" spans="1:16" ht="32.25" customHeight="1">
      <c r="A261" s="316">
        <v>901</v>
      </c>
      <c r="B261" s="320" t="s">
        <v>71</v>
      </c>
      <c r="C261" s="392" t="s">
        <v>460</v>
      </c>
      <c r="D261" s="363" t="s">
        <v>397</v>
      </c>
      <c r="E261" s="363" t="s">
        <v>488</v>
      </c>
      <c r="F261" s="363" t="s">
        <v>399</v>
      </c>
      <c r="G261" s="4" t="s">
        <v>52</v>
      </c>
      <c r="H261" s="4" t="s">
        <v>75</v>
      </c>
      <c r="I261" s="4" t="s">
        <v>165</v>
      </c>
      <c r="J261" s="4">
        <v>100</v>
      </c>
      <c r="K261" s="90">
        <v>298.8</v>
      </c>
      <c r="L261" s="90">
        <v>298.8</v>
      </c>
      <c r="M261" s="90">
        <v>354</v>
      </c>
      <c r="N261" s="90">
        <v>322.10000000000002</v>
      </c>
      <c r="O261" s="90">
        <v>322.10000000000002</v>
      </c>
      <c r="P261" s="90">
        <v>322.10000000000002</v>
      </c>
    </row>
    <row r="262" spans="1:16" ht="33.75" customHeight="1">
      <c r="A262" s="316">
        <v>901</v>
      </c>
      <c r="B262" s="320" t="s">
        <v>71</v>
      </c>
      <c r="C262" s="429"/>
      <c r="D262" s="364"/>
      <c r="E262" s="364"/>
      <c r="F262" s="364"/>
      <c r="G262" s="4" t="s">
        <v>52</v>
      </c>
      <c r="H262" s="4" t="s">
        <v>75</v>
      </c>
      <c r="I262" s="4" t="s">
        <v>165</v>
      </c>
      <c r="J262" s="4" t="s">
        <v>56</v>
      </c>
      <c r="K262" s="90">
        <v>6</v>
      </c>
      <c r="L262" s="90">
        <v>5</v>
      </c>
      <c r="M262" s="90">
        <v>5.5</v>
      </c>
      <c r="N262" s="90">
        <v>10.5</v>
      </c>
      <c r="O262" s="90">
        <v>10.5</v>
      </c>
      <c r="P262" s="90">
        <v>10.5</v>
      </c>
    </row>
    <row r="263" spans="1:16" ht="62.25" customHeight="1">
      <c r="A263" s="322">
        <v>902</v>
      </c>
      <c r="B263" s="320" t="s">
        <v>71</v>
      </c>
      <c r="C263" s="400" t="s">
        <v>460</v>
      </c>
      <c r="D263" s="386" t="s">
        <v>1054</v>
      </c>
      <c r="E263" s="363" t="s">
        <v>647</v>
      </c>
      <c r="F263" s="363" t="s">
        <v>817</v>
      </c>
      <c r="G263" s="4" t="s">
        <v>52</v>
      </c>
      <c r="H263" s="4" t="s">
        <v>89</v>
      </c>
      <c r="I263" s="4" t="s">
        <v>296</v>
      </c>
      <c r="J263" s="4">
        <v>100</v>
      </c>
      <c r="K263" s="90">
        <v>600.1</v>
      </c>
      <c r="L263" s="90">
        <v>600.1</v>
      </c>
      <c r="M263" s="90">
        <v>713.4</v>
      </c>
      <c r="N263" s="90">
        <v>787.7</v>
      </c>
      <c r="O263" s="90">
        <v>787.7</v>
      </c>
      <c r="P263" s="90">
        <v>787.7</v>
      </c>
    </row>
    <row r="264" spans="1:16" ht="72.75" customHeight="1">
      <c r="A264" s="322">
        <v>902</v>
      </c>
      <c r="B264" s="320" t="s">
        <v>71</v>
      </c>
      <c r="C264" s="400"/>
      <c r="D264" s="386"/>
      <c r="E264" s="364"/>
      <c r="F264" s="364"/>
      <c r="G264" s="4" t="s">
        <v>52</v>
      </c>
      <c r="H264" s="4" t="s">
        <v>83</v>
      </c>
      <c r="I264" s="4" t="s">
        <v>297</v>
      </c>
      <c r="J264" s="4">
        <v>100</v>
      </c>
      <c r="K264" s="90">
        <v>16722.599999999999</v>
      </c>
      <c r="L264" s="90">
        <v>16364.6</v>
      </c>
      <c r="M264" s="90">
        <v>20039.400000000001</v>
      </c>
      <c r="N264" s="90">
        <v>18967.900000000001</v>
      </c>
      <c r="O264" s="90">
        <v>18096.7</v>
      </c>
      <c r="P264" s="90">
        <v>17068.5</v>
      </c>
    </row>
    <row r="265" spans="1:16" ht="62.25" customHeight="1">
      <c r="A265" s="322">
        <v>902</v>
      </c>
      <c r="B265" s="320" t="s">
        <v>71</v>
      </c>
      <c r="C265" s="400"/>
      <c r="D265" s="386"/>
      <c r="E265" s="364"/>
      <c r="F265" s="364"/>
      <c r="G265" s="4" t="s">
        <v>52</v>
      </c>
      <c r="H265" s="4" t="s">
        <v>83</v>
      </c>
      <c r="I265" s="4" t="s">
        <v>298</v>
      </c>
      <c r="J265" s="4" t="s">
        <v>55</v>
      </c>
      <c r="K265" s="90">
        <v>577.6</v>
      </c>
      <c r="L265" s="238">
        <v>577.6</v>
      </c>
      <c r="M265" s="239">
        <v>701.8</v>
      </c>
      <c r="N265" s="239">
        <v>680</v>
      </c>
      <c r="O265" s="239">
        <v>594.29999999999995</v>
      </c>
      <c r="P265" s="239">
        <v>594.29999999999995</v>
      </c>
    </row>
    <row r="266" spans="1:16" ht="121.5" customHeight="1">
      <c r="A266" s="308">
        <v>902</v>
      </c>
      <c r="B266" s="309" t="s">
        <v>1049</v>
      </c>
      <c r="C266" s="310" t="s">
        <v>1052</v>
      </c>
      <c r="D266" s="311" t="s">
        <v>1058</v>
      </c>
      <c r="E266" s="114" t="s">
        <v>1059</v>
      </c>
      <c r="F266" s="114" t="s">
        <v>1060</v>
      </c>
      <c r="G266" s="309" t="s">
        <v>52</v>
      </c>
      <c r="H266" s="309" t="s">
        <v>83</v>
      </c>
      <c r="I266" s="49" t="s">
        <v>1055</v>
      </c>
      <c r="J266" s="309" t="s">
        <v>55</v>
      </c>
      <c r="K266" s="90">
        <v>0</v>
      </c>
      <c r="L266" s="238">
        <v>0</v>
      </c>
      <c r="M266" s="238">
        <v>64.400000000000006</v>
      </c>
      <c r="N266" s="238">
        <v>0</v>
      </c>
      <c r="O266" s="238">
        <v>0</v>
      </c>
      <c r="P266" s="238">
        <v>0</v>
      </c>
    </row>
    <row r="267" spans="1:16" ht="110.25">
      <c r="A267" s="308">
        <v>902</v>
      </c>
      <c r="B267" s="309" t="s">
        <v>1050</v>
      </c>
      <c r="C267" s="310" t="s">
        <v>410</v>
      </c>
      <c r="D267" s="311" t="s">
        <v>1058</v>
      </c>
      <c r="E267" s="114" t="s">
        <v>1059</v>
      </c>
      <c r="F267" s="114" t="s">
        <v>1060</v>
      </c>
      <c r="G267" s="309" t="s">
        <v>52</v>
      </c>
      <c r="H267" s="309" t="s">
        <v>83</v>
      </c>
      <c r="I267" s="49" t="s">
        <v>1056</v>
      </c>
      <c r="J267" s="309" t="s">
        <v>55</v>
      </c>
      <c r="K267" s="90">
        <v>0</v>
      </c>
      <c r="L267" s="238">
        <v>0</v>
      </c>
      <c r="M267" s="238">
        <v>29.3</v>
      </c>
      <c r="N267" s="238">
        <v>0</v>
      </c>
      <c r="O267" s="238">
        <v>0</v>
      </c>
      <c r="P267" s="238">
        <v>0</v>
      </c>
    </row>
    <row r="268" spans="1:16" ht="110.25">
      <c r="A268" s="308">
        <v>902</v>
      </c>
      <c r="B268" s="309" t="s">
        <v>1051</v>
      </c>
      <c r="C268" s="310" t="s">
        <v>1053</v>
      </c>
      <c r="D268" s="311" t="s">
        <v>1058</v>
      </c>
      <c r="E268" s="114" t="s">
        <v>1059</v>
      </c>
      <c r="F268" s="114" t="s">
        <v>1060</v>
      </c>
      <c r="G268" s="309" t="s">
        <v>52</v>
      </c>
      <c r="H268" s="309" t="s">
        <v>83</v>
      </c>
      <c r="I268" s="49" t="s">
        <v>1057</v>
      </c>
      <c r="J268" s="309" t="s">
        <v>55</v>
      </c>
      <c r="K268" s="90">
        <v>0</v>
      </c>
      <c r="L268" s="238">
        <v>0</v>
      </c>
      <c r="M268" s="238">
        <v>103</v>
      </c>
      <c r="N268" s="238">
        <v>0</v>
      </c>
      <c r="O268" s="238">
        <v>0</v>
      </c>
      <c r="P268" s="238">
        <v>0</v>
      </c>
    </row>
    <row r="269" spans="1:16" ht="127.5" customHeight="1">
      <c r="A269" s="308">
        <v>902</v>
      </c>
      <c r="B269" s="309" t="s">
        <v>1048</v>
      </c>
      <c r="C269" s="310" t="s">
        <v>1047</v>
      </c>
      <c r="D269" s="311" t="s">
        <v>1061</v>
      </c>
      <c r="E269" s="114" t="s">
        <v>1059</v>
      </c>
      <c r="F269" s="114" t="s">
        <v>1060</v>
      </c>
      <c r="G269" s="49" t="s">
        <v>52</v>
      </c>
      <c r="H269" s="49" t="s">
        <v>83</v>
      </c>
      <c r="I269" s="49" t="s">
        <v>691</v>
      </c>
      <c r="J269" s="49" t="s">
        <v>55</v>
      </c>
      <c r="K269" s="90">
        <v>43.6</v>
      </c>
      <c r="L269" s="238">
        <v>43.6</v>
      </c>
      <c r="M269" s="239">
        <v>109.2</v>
      </c>
      <c r="N269" s="239">
        <v>0</v>
      </c>
      <c r="O269" s="239">
        <v>0</v>
      </c>
      <c r="P269" s="239">
        <v>0</v>
      </c>
    </row>
    <row r="270" spans="1:16" ht="63">
      <c r="A270" s="130">
        <v>905</v>
      </c>
      <c r="B270" s="131" t="s">
        <v>71</v>
      </c>
      <c r="C270" s="132" t="s">
        <v>460</v>
      </c>
      <c r="D270" s="133" t="s">
        <v>49</v>
      </c>
      <c r="E270" s="133" t="s">
        <v>50</v>
      </c>
      <c r="F270" s="256" t="s">
        <v>51</v>
      </c>
      <c r="G270" s="49" t="s">
        <v>52</v>
      </c>
      <c r="H270" s="49" t="s">
        <v>53</v>
      </c>
      <c r="I270" s="49" t="s">
        <v>54</v>
      </c>
      <c r="J270" s="49" t="s">
        <v>55</v>
      </c>
      <c r="K270" s="233">
        <v>4530.3</v>
      </c>
      <c r="L270" s="244">
        <v>4510.2</v>
      </c>
      <c r="M270" s="73">
        <v>4947</v>
      </c>
      <c r="N270" s="73">
        <v>4943.6000000000004</v>
      </c>
      <c r="O270" s="73">
        <v>4558.8999999999996</v>
      </c>
      <c r="P270" s="73">
        <v>4364.5</v>
      </c>
    </row>
    <row r="271" spans="1:16" ht="15.75">
      <c r="A271" s="322">
        <v>910</v>
      </c>
      <c r="B271" s="320" t="s">
        <v>71</v>
      </c>
      <c r="C271" s="381" t="s">
        <v>460</v>
      </c>
      <c r="D271" s="363" t="s">
        <v>77</v>
      </c>
      <c r="E271" s="363" t="s">
        <v>166</v>
      </c>
      <c r="F271" s="363" t="s">
        <v>76</v>
      </c>
      <c r="G271" s="49" t="s">
        <v>52</v>
      </c>
      <c r="H271" s="49" t="s">
        <v>53</v>
      </c>
      <c r="I271" s="49" t="s">
        <v>78</v>
      </c>
      <c r="J271" s="49" t="s">
        <v>55</v>
      </c>
      <c r="K271" s="90">
        <v>502.6</v>
      </c>
      <c r="L271" s="90">
        <v>481.6</v>
      </c>
      <c r="M271" s="90">
        <v>619.79999999999995</v>
      </c>
      <c r="N271" s="90">
        <v>640</v>
      </c>
      <c r="O271" s="90">
        <v>640</v>
      </c>
      <c r="P271" s="90">
        <v>640</v>
      </c>
    </row>
    <row r="272" spans="1:16" ht="15.75">
      <c r="A272" s="322">
        <v>910</v>
      </c>
      <c r="B272" s="320" t="s">
        <v>71</v>
      </c>
      <c r="C272" s="382"/>
      <c r="D272" s="364"/>
      <c r="E272" s="364"/>
      <c r="F272" s="364"/>
      <c r="G272" s="52" t="s">
        <v>52</v>
      </c>
      <c r="H272" s="52" t="s">
        <v>53</v>
      </c>
      <c r="I272" s="52" t="s">
        <v>79</v>
      </c>
      <c r="J272" s="52" t="s">
        <v>55</v>
      </c>
      <c r="K272" s="90">
        <v>714.5</v>
      </c>
      <c r="L272" s="90">
        <v>714.5</v>
      </c>
      <c r="M272" s="90">
        <v>755.3</v>
      </c>
      <c r="N272" s="90">
        <v>746.6</v>
      </c>
      <c r="O272" s="90">
        <v>746.6</v>
      </c>
      <c r="P272" s="90">
        <v>746.6</v>
      </c>
    </row>
    <row r="273" spans="1:16" ht="15.75">
      <c r="A273" s="322">
        <v>910</v>
      </c>
      <c r="B273" s="320" t="s">
        <v>71</v>
      </c>
      <c r="C273" s="382"/>
      <c r="D273" s="364"/>
      <c r="E273" s="364"/>
      <c r="F273" s="364"/>
      <c r="G273" s="52" t="s">
        <v>52</v>
      </c>
      <c r="H273" s="52" t="s">
        <v>53</v>
      </c>
      <c r="I273" s="52" t="s">
        <v>79</v>
      </c>
      <c r="J273" s="52" t="s">
        <v>57</v>
      </c>
      <c r="K273" s="90">
        <v>0.6</v>
      </c>
      <c r="L273" s="90">
        <v>0.5</v>
      </c>
      <c r="M273" s="90">
        <v>0</v>
      </c>
      <c r="N273" s="90">
        <v>0</v>
      </c>
      <c r="O273" s="90">
        <v>0</v>
      </c>
      <c r="P273" s="90">
        <v>0</v>
      </c>
    </row>
    <row r="274" spans="1:16" ht="20.25" customHeight="1">
      <c r="A274" s="322">
        <v>910</v>
      </c>
      <c r="B274" s="320" t="s">
        <v>71</v>
      </c>
      <c r="C274" s="396"/>
      <c r="D274" s="377"/>
      <c r="E274" s="377"/>
      <c r="F274" s="377"/>
      <c r="G274" s="52" t="s">
        <v>52</v>
      </c>
      <c r="H274" s="52" t="s">
        <v>53</v>
      </c>
      <c r="I274" s="52" t="s">
        <v>79</v>
      </c>
      <c r="J274" s="52" t="s">
        <v>56</v>
      </c>
      <c r="K274" s="90">
        <v>139.4</v>
      </c>
      <c r="L274" s="90">
        <v>139.30000000000001</v>
      </c>
      <c r="M274" s="90">
        <v>133.69999999999999</v>
      </c>
      <c r="N274" s="90">
        <v>103.9</v>
      </c>
      <c r="O274" s="90">
        <v>103.9</v>
      </c>
      <c r="P274" s="90">
        <v>103.9</v>
      </c>
    </row>
    <row r="275" spans="1:16" ht="32.25" customHeight="1">
      <c r="A275" s="316">
        <v>921</v>
      </c>
      <c r="B275" s="320" t="s">
        <v>71</v>
      </c>
      <c r="C275" s="392" t="s">
        <v>460</v>
      </c>
      <c r="D275" s="388" t="s">
        <v>341</v>
      </c>
      <c r="E275" s="363" t="s">
        <v>167</v>
      </c>
      <c r="F275" s="363" t="s">
        <v>82</v>
      </c>
      <c r="G275" s="4" t="s">
        <v>52</v>
      </c>
      <c r="H275" s="4">
        <v>13</v>
      </c>
      <c r="I275" s="4" t="s">
        <v>164</v>
      </c>
      <c r="J275" s="4">
        <v>100</v>
      </c>
      <c r="K275" s="23">
        <v>2764.3</v>
      </c>
      <c r="L275" s="23">
        <v>2757.7</v>
      </c>
      <c r="M275" s="23">
        <v>3300</v>
      </c>
      <c r="N275" s="23">
        <v>3705</v>
      </c>
      <c r="O275" s="23">
        <v>3705</v>
      </c>
      <c r="P275" s="23">
        <v>3705</v>
      </c>
    </row>
    <row r="276" spans="1:16" ht="34.5" customHeight="1">
      <c r="A276" s="316">
        <v>921</v>
      </c>
      <c r="B276" s="320" t="s">
        <v>71</v>
      </c>
      <c r="C276" s="393"/>
      <c r="D276" s="389"/>
      <c r="E276" s="377"/>
      <c r="F276" s="377"/>
      <c r="G276" s="4" t="s">
        <v>52</v>
      </c>
      <c r="H276" s="4">
        <v>13</v>
      </c>
      <c r="I276" s="4" t="s">
        <v>164</v>
      </c>
      <c r="J276" s="4">
        <v>800</v>
      </c>
      <c r="K276" s="23">
        <v>0</v>
      </c>
      <c r="L276" s="23"/>
      <c r="M276" s="23"/>
      <c r="N276" s="23"/>
      <c r="O276" s="23"/>
      <c r="P276" s="23"/>
    </row>
    <row r="277" spans="1:16" ht="34.5" customHeight="1">
      <c r="A277" s="322">
        <v>924</v>
      </c>
      <c r="B277" s="320" t="s">
        <v>71</v>
      </c>
      <c r="C277" s="392" t="s">
        <v>460</v>
      </c>
      <c r="D277" s="394" t="s">
        <v>749</v>
      </c>
      <c r="E277" s="383" t="s">
        <v>755</v>
      </c>
      <c r="F277" s="383" t="s">
        <v>756</v>
      </c>
      <c r="G277" s="4" t="s">
        <v>151</v>
      </c>
      <c r="H277" s="4" t="s">
        <v>151</v>
      </c>
      <c r="I277" s="4" t="s">
        <v>378</v>
      </c>
      <c r="J277" s="4" t="s">
        <v>55</v>
      </c>
      <c r="K277" s="90">
        <v>4660.2</v>
      </c>
      <c r="L277" s="90">
        <v>4660.3</v>
      </c>
      <c r="M277" s="90">
        <v>2160.9</v>
      </c>
      <c r="N277" s="12">
        <v>2213</v>
      </c>
      <c r="O277" s="12">
        <v>2213</v>
      </c>
      <c r="P277" s="12">
        <v>1930.1</v>
      </c>
    </row>
    <row r="278" spans="1:16" ht="33" customHeight="1">
      <c r="A278" s="322">
        <v>924</v>
      </c>
      <c r="B278" s="320" t="s">
        <v>71</v>
      </c>
      <c r="C278" s="393"/>
      <c r="D278" s="395"/>
      <c r="E278" s="385"/>
      <c r="F278" s="385"/>
      <c r="G278" s="228" t="s">
        <v>151</v>
      </c>
      <c r="H278" s="228" t="s">
        <v>151</v>
      </c>
      <c r="I278" s="228" t="s">
        <v>692</v>
      </c>
      <c r="J278" s="228" t="s">
        <v>55</v>
      </c>
      <c r="K278" s="90">
        <v>23.3</v>
      </c>
      <c r="L278" s="109">
        <v>23.3</v>
      </c>
      <c r="M278" s="109">
        <v>27.4</v>
      </c>
      <c r="N278" s="41">
        <v>0</v>
      </c>
      <c r="O278" s="41">
        <v>0</v>
      </c>
      <c r="P278" s="41">
        <v>0</v>
      </c>
    </row>
    <row r="279" spans="1:16" ht="173.25" customHeight="1">
      <c r="A279" s="190">
        <v>925</v>
      </c>
      <c r="B279" s="189" t="s">
        <v>71</v>
      </c>
      <c r="C279" s="195" t="s">
        <v>460</v>
      </c>
      <c r="D279" s="253" t="s">
        <v>821</v>
      </c>
      <c r="E279" s="204" t="s">
        <v>648</v>
      </c>
      <c r="F279" s="254" t="s">
        <v>818</v>
      </c>
      <c r="G279" s="13" t="s">
        <v>150</v>
      </c>
      <c r="H279" s="13" t="s">
        <v>87</v>
      </c>
      <c r="I279" s="13" t="s">
        <v>126</v>
      </c>
      <c r="J279" s="13" t="s">
        <v>55</v>
      </c>
      <c r="K279" s="233">
        <v>2310.6999999999998</v>
      </c>
      <c r="L279" s="6">
        <v>2310.6999999999998</v>
      </c>
      <c r="M279" s="6">
        <v>1902.8</v>
      </c>
      <c r="N279" s="6">
        <v>2523.1</v>
      </c>
      <c r="O279" s="6">
        <v>2600</v>
      </c>
      <c r="P279" s="6">
        <v>2287.1</v>
      </c>
    </row>
    <row r="280" spans="1:16" ht="162" customHeight="1">
      <c r="A280" s="161">
        <v>926</v>
      </c>
      <c r="B280" s="154" t="s">
        <v>71</v>
      </c>
      <c r="C280" s="156" t="s">
        <v>460</v>
      </c>
      <c r="D280" s="215" t="s">
        <v>820</v>
      </c>
      <c r="E280" s="50" t="s">
        <v>456</v>
      </c>
      <c r="F280" s="50" t="s">
        <v>819</v>
      </c>
      <c r="G280" s="4" t="s">
        <v>158</v>
      </c>
      <c r="H280" s="4" t="s">
        <v>83</v>
      </c>
      <c r="I280" s="4" t="s">
        <v>303</v>
      </c>
      <c r="J280" s="4" t="s">
        <v>55</v>
      </c>
      <c r="K280" s="233">
        <v>518.5</v>
      </c>
      <c r="L280" s="6">
        <v>518.5</v>
      </c>
      <c r="M280" s="6">
        <v>536.9</v>
      </c>
      <c r="N280" s="6">
        <v>550.9</v>
      </c>
      <c r="O280" s="6">
        <v>556.4</v>
      </c>
      <c r="P280" s="6">
        <v>562</v>
      </c>
    </row>
    <row r="281" spans="1:16" ht="195" customHeight="1">
      <c r="A281" s="153">
        <v>929</v>
      </c>
      <c r="B281" s="147" t="s">
        <v>71</v>
      </c>
      <c r="C281" s="149" t="s">
        <v>460</v>
      </c>
      <c r="D281" s="296" t="s">
        <v>929</v>
      </c>
      <c r="E281" s="198" t="s">
        <v>930</v>
      </c>
      <c r="F281" s="198" t="s">
        <v>924</v>
      </c>
      <c r="G281" s="4" t="s">
        <v>200</v>
      </c>
      <c r="H281" s="4" t="s">
        <v>151</v>
      </c>
      <c r="I281" s="4" t="s">
        <v>101</v>
      </c>
      <c r="J281" s="4" t="s">
        <v>55</v>
      </c>
      <c r="K281" s="233">
        <v>462.8</v>
      </c>
      <c r="L281" s="6">
        <v>433.3</v>
      </c>
      <c r="M281" s="6">
        <v>484.1</v>
      </c>
      <c r="N281" s="6">
        <v>545.5</v>
      </c>
      <c r="O281" s="150">
        <v>551</v>
      </c>
      <c r="P281" s="150">
        <v>556.5</v>
      </c>
    </row>
    <row r="282" spans="1:16" ht="178.5" customHeight="1">
      <c r="A282" s="165">
        <v>934</v>
      </c>
      <c r="B282" s="164" t="s">
        <v>71</v>
      </c>
      <c r="C282" s="170" t="s">
        <v>460</v>
      </c>
      <c r="D282" s="260" t="s">
        <v>822</v>
      </c>
      <c r="E282" s="201" t="s">
        <v>649</v>
      </c>
      <c r="F282" s="254" t="s">
        <v>823</v>
      </c>
      <c r="G282" s="13" t="s">
        <v>150</v>
      </c>
      <c r="H282" s="13" t="s">
        <v>87</v>
      </c>
      <c r="I282" s="13" t="s">
        <v>99</v>
      </c>
      <c r="J282" s="13" t="s">
        <v>55</v>
      </c>
      <c r="K282" s="233">
        <v>390.5</v>
      </c>
      <c r="L282" s="6">
        <v>390.4</v>
      </c>
      <c r="M282" s="6">
        <v>507.2</v>
      </c>
      <c r="N282" s="6">
        <v>523.6</v>
      </c>
      <c r="O282" s="157">
        <v>528.79999999999995</v>
      </c>
      <c r="P282" s="157">
        <v>534.1</v>
      </c>
    </row>
    <row r="283" spans="1:16" ht="42" customHeight="1">
      <c r="A283" s="340" t="s">
        <v>304</v>
      </c>
      <c r="B283" s="341"/>
      <c r="C283" s="360" t="s">
        <v>306</v>
      </c>
      <c r="D283" s="360"/>
      <c r="E283" s="360"/>
      <c r="F283" s="360"/>
      <c r="G283" s="360"/>
      <c r="H283" s="360"/>
      <c r="I283" s="360"/>
      <c r="J283" s="360"/>
      <c r="K283" s="42">
        <f t="shared" ref="K283" si="48">SUM(K284:K301)</f>
        <v>118086.40000000001</v>
      </c>
      <c r="L283" s="42">
        <f t="shared" ref="L283:P283" si="49">SUM(L284:L301)</f>
        <v>117811</v>
      </c>
      <c r="M283" s="42">
        <f t="shared" si="49"/>
        <v>120265.7</v>
      </c>
      <c r="N283" s="42">
        <f t="shared" si="49"/>
        <v>123331.09999999998</v>
      </c>
      <c r="O283" s="42">
        <f t="shared" si="49"/>
        <v>119280.9</v>
      </c>
      <c r="P283" s="42">
        <f t="shared" si="49"/>
        <v>113017.5</v>
      </c>
    </row>
    <row r="284" spans="1:16" ht="48.75" customHeight="1">
      <c r="A284" s="1">
        <v>901</v>
      </c>
      <c r="B284" s="49" t="s">
        <v>71</v>
      </c>
      <c r="C284" s="50" t="s">
        <v>460</v>
      </c>
      <c r="D284" s="5" t="s">
        <v>397</v>
      </c>
      <c r="E284" s="5" t="s">
        <v>398</v>
      </c>
      <c r="F284" s="5" t="s">
        <v>399</v>
      </c>
      <c r="G284" s="49" t="s">
        <v>52</v>
      </c>
      <c r="H284" s="49" t="s">
        <v>75</v>
      </c>
      <c r="I284" s="49" t="s">
        <v>165</v>
      </c>
      <c r="J284" s="49">
        <v>100</v>
      </c>
      <c r="K284" s="90">
        <v>989.4</v>
      </c>
      <c r="L284" s="90">
        <v>989.4</v>
      </c>
      <c r="M284" s="90">
        <v>1050.2</v>
      </c>
      <c r="N284" s="90">
        <v>1066.7</v>
      </c>
      <c r="O284" s="90">
        <v>1066.7</v>
      </c>
      <c r="P284" s="90">
        <v>1066.7</v>
      </c>
    </row>
    <row r="285" spans="1:16" ht="28.5" customHeight="1">
      <c r="A285" s="322">
        <v>902</v>
      </c>
      <c r="B285" s="320" t="s">
        <v>71</v>
      </c>
      <c r="C285" s="381" t="s">
        <v>460</v>
      </c>
      <c r="D285" s="388" t="s">
        <v>984</v>
      </c>
      <c r="E285" s="363" t="s">
        <v>647</v>
      </c>
      <c r="F285" s="363" t="s">
        <v>983</v>
      </c>
      <c r="G285" s="49" t="s">
        <v>52</v>
      </c>
      <c r="H285" s="49" t="s">
        <v>89</v>
      </c>
      <c r="I285" s="49" t="s">
        <v>296</v>
      </c>
      <c r="J285" s="49">
        <v>100</v>
      </c>
      <c r="K285" s="90">
        <v>2506.6999999999998</v>
      </c>
      <c r="L285" s="238">
        <v>2506.6999999999998</v>
      </c>
      <c r="M285" s="239">
        <v>2777.3</v>
      </c>
      <c r="N285" s="239">
        <v>2981.8</v>
      </c>
      <c r="O285" s="239">
        <v>2981.8</v>
      </c>
      <c r="P285" s="239">
        <v>2981.8</v>
      </c>
    </row>
    <row r="286" spans="1:16" ht="28.5" customHeight="1">
      <c r="A286" s="322">
        <v>902</v>
      </c>
      <c r="B286" s="320" t="s">
        <v>71</v>
      </c>
      <c r="C286" s="382"/>
      <c r="D286" s="401"/>
      <c r="E286" s="364"/>
      <c r="F286" s="364"/>
      <c r="G286" s="49" t="s">
        <v>52</v>
      </c>
      <c r="H286" s="49" t="s">
        <v>83</v>
      </c>
      <c r="I286" s="49" t="s">
        <v>298</v>
      </c>
      <c r="J286" s="49" t="s">
        <v>55</v>
      </c>
      <c r="K286" s="90">
        <v>1920.1</v>
      </c>
      <c r="L286" s="240">
        <v>1920.1</v>
      </c>
      <c r="M286" s="241">
        <v>2260.1</v>
      </c>
      <c r="N286" s="241">
        <v>2251.6</v>
      </c>
      <c r="O286" s="241">
        <v>1967.8</v>
      </c>
      <c r="P286" s="241">
        <v>1967.8</v>
      </c>
    </row>
    <row r="287" spans="1:16" ht="102" customHeight="1">
      <c r="A287" s="322">
        <v>902</v>
      </c>
      <c r="B287" s="320" t="s">
        <v>71</v>
      </c>
      <c r="C287" s="382"/>
      <c r="D287" s="401"/>
      <c r="E287" s="364"/>
      <c r="F287" s="364"/>
      <c r="G287" s="49" t="s">
        <v>52</v>
      </c>
      <c r="H287" s="49" t="s">
        <v>83</v>
      </c>
      <c r="I287" s="49" t="s">
        <v>297</v>
      </c>
      <c r="J287" s="49">
        <v>100</v>
      </c>
      <c r="K287" s="90">
        <v>55853.4</v>
      </c>
      <c r="L287" s="238">
        <v>55853.5</v>
      </c>
      <c r="M287" s="239">
        <v>62550.7</v>
      </c>
      <c r="N287" s="239">
        <v>62807.6</v>
      </c>
      <c r="O287" s="239">
        <v>59923.1</v>
      </c>
      <c r="P287" s="239">
        <v>56518.5</v>
      </c>
    </row>
    <row r="288" spans="1:16" ht="102" customHeight="1">
      <c r="A288" s="308">
        <v>902</v>
      </c>
      <c r="B288" s="309" t="s">
        <v>1049</v>
      </c>
      <c r="C288" s="310" t="s">
        <v>1052</v>
      </c>
      <c r="D288" s="311" t="s">
        <v>1058</v>
      </c>
      <c r="E288" s="114" t="s">
        <v>1059</v>
      </c>
      <c r="F288" s="114" t="s">
        <v>1060</v>
      </c>
      <c r="G288" s="309" t="s">
        <v>52</v>
      </c>
      <c r="H288" s="309" t="s">
        <v>83</v>
      </c>
      <c r="I288" s="49" t="s">
        <v>1055</v>
      </c>
      <c r="J288" s="309" t="s">
        <v>55</v>
      </c>
      <c r="K288" s="90">
        <v>0</v>
      </c>
      <c r="L288" s="238">
        <v>0</v>
      </c>
      <c r="M288" s="239">
        <v>19.100000000000001</v>
      </c>
      <c r="N288" s="239">
        <v>0</v>
      </c>
      <c r="O288" s="239">
        <v>0</v>
      </c>
      <c r="P288" s="239">
        <v>0</v>
      </c>
    </row>
    <row r="289" spans="1:16" ht="102" customHeight="1">
      <c r="A289" s="308">
        <v>902</v>
      </c>
      <c r="B289" s="309" t="s">
        <v>1050</v>
      </c>
      <c r="C289" s="310" t="s">
        <v>410</v>
      </c>
      <c r="D289" s="311" t="s">
        <v>1058</v>
      </c>
      <c r="E289" s="114" t="s">
        <v>1059</v>
      </c>
      <c r="F289" s="114" t="s">
        <v>1060</v>
      </c>
      <c r="G289" s="309" t="s">
        <v>52</v>
      </c>
      <c r="H289" s="309" t="s">
        <v>83</v>
      </c>
      <c r="I289" s="49" t="s">
        <v>1056</v>
      </c>
      <c r="J289" s="309" t="s">
        <v>55</v>
      </c>
      <c r="K289" s="90">
        <v>0</v>
      </c>
      <c r="L289" s="238">
        <v>0</v>
      </c>
      <c r="M289" s="239">
        <v>14.7</v>
      </c>
      <c r="N289" s="239">
        <v>0</v>
      </c>
      <c r="O289" s="239">
        <v>0</v>
      </c>
      <c r="P289" s="239">
        <v>0</v>
      </c>
    </row>
    <row r="290" spans="1:16" ht="102" customHeight="1">
      <c r="A290" s="308">
        <v>902</v>
      </c>
      <c r="B290" s="309" t="s">
        <v>1051</v>
      </c>
      <c r="C290" s="310" t="s">
        <v>1053</v>
      </c>
      <c r="D290" s="311" t="s">
        <v>1058</v>
      </c>
      <c r="E290" s="114" t="s">
        <v>1059</v>
      </c>
      <c r="F290" s="114" t="s">
        <v>1060</v>
      </c>
      <c r="G290" s="309" t="s">
        <v>52</v>
      </c>
      <c r="H290" s="309" t="s">
        <v>83</v>
      </c>
      <c r="I290" s="49" t="s">
        <v>1057</v>
      </c>
      <c r="J290" s="309" t="s">
        <v>55</v>
      </c>
      <c r="K290" s="90">
        <v>0</v>
      </c>
      <c r="L290" s="238">
        <v>0</v>
      </c>
      <c r="M290" s="239">
        <v>55</v>
      </c>
      <c r="N290" s="239">
        <v>0</v>
      </c>
      <c r="O290" s="239">
        <v>0</v>
      </c>
      <c r="P290" s="239">
        <v>0</v>
      </c>
    </row>
    <row r="291" spans="1:16" ht="102" customHeight="1">
      <c r="A291" s="315">
        <v>902</v>
      </c>
      <c r="B291" s="313" t="s">
        <v>1048</v>
      </c>
      <c r="C291" s="314" t="s">
        <v>1047</v>
      </c>
      <c r="D291" s="312" t="s">
        <v>1061</v>
      </c>
      <c r="E291" s="114" t="s">
        <v>1059</v>
      </c>
      <c r="F291" s="114" t="s">
        <v>1060</v>
      </c>
      <c r="G291" s="49" t="s">
        <v>52</v>
      </c>
      <c r="H291" s="49" t="s">
        <v>83</v>
      </c>
      <c r="I291" s="49" t="s">
        <v>691</v>
      </c>
      <c r="J291" s="49" t="s">
        <v>55</v>
      </c>
      <c r="K291" s="90">
        <v>179.3</v>
      </c>
      <c r="L291" s="238">
        <v>179.3</v>
      </c>
      <c r="M291" s="239">
        <v>366.6</v>
      </c>
      <c r="N291" s="239">
        <v>0</v>
      </c>
      <c r="O291" s="239">
        <v>0</v>
      </c>
      <c r="P291" s="239">
        <v>0</v>
      </c>
    </row>
    <row r="292" spans="1:16" ht="67.5" customHeight="1">
      <c r="A292" s="2">
        <v>905</v>
      </c>
      <c r="B292" s="49" t="s">
        <v>71</v>
      </c>
      <c r="C292" s="50" t="s">
        <v>460</v>
      </c>
      <c r="D292" s="51" t="s">
        <v>49</v>
      </c>
      <c r="E292" s="51" t="s">
        <v>50</v>
      </c>
      <c r="F292" s="51" t="s">
        <v>51</v>
      </c>
      <c r="G292" s="49" t="s">
        <v>52</v>
      </c>
      <c r="H292" s="49" t="s">
        <v>53</v>
      </c>
      <c r="I292" s="49" t="s">
        <v>54</v>
      </c>
      <c r="J292" s="49" t="s">
        <v>55</v>
      </c>
      <c r="K292" s="233">
        <v>15152</v>
      </c>
      <c r="L292" s="244">
        <v>15117</v>
      </c>
      <c r="M292" s="73">
        <v>16383.5</v>
      </c>
      <c r="N292" s="73">
        <v>16369.3</v>
      </c>
      <c r="O292" s="73">
        <v>15095.8</v>
      </c>
      <c r="P292" s="73">
        <v>14452.1</v>
      </c>
    </row>
    <row r="293" spans="1:16" ht="30.75" customHeight="1">
      <c r="A293" s="322">
        <v>910</v>
      </c>
      <c r="B293" s="320" t="s">
        <v>71</v>
      </c>
      <c r="C293" s="381" t="s">
        <v>460</v>
      </c>
      <c r="D293" s="363" t="s">
        <v>77</v>
      </c>
      <c r="E293" s="363" t="s">
        <v>166</v>
      </c>
      <c r="F293" s="363" t="s">
        <v>76</v>
      </c>
      <c r="G293" s="49" t="s">
        <v>52</v>
      </c>
      <c r="H293" s="49" t="s">
        <v>53</v>
      </c>
      <c r="I293" s="49" t="s">
        <v>78</v>
      </c>
      <c r="J293" s="49" t="s">
        <v>55</v>
      </c>
      <c r="K293" s="90">
        <v>1859.6</v>
      </c>
      <c r="L293" s="238">
        <v>1740.1</v>
      </c>
      <c r="M293" s="239">
        <v>2053</v>
      </c>
      <c r="N293" s="239">
        <v>2130</v>
      </c>
      <c r="O293" s="239">
        <v>2130</v>
      </c>
      <c r="P293" s="239">
        <v>2130</v>
      </c>
    </row>
    <row r="294" spans="1:16" ht="40.5" customHeight="1">
      <c r="A294" s="322">
        <v>910</v>
      </c>
      <c r="B294" s="320" t="s">
        <v>71</v>
      </c>
      <c r="C294" s="396"/>
      <c r="D294" s="377"/>
      <c r="E294" s="377"/>
      <c r="F294" s="377"/>
      <c r="G294" s="52" t="s">
        <v>52</v>
      </c>
      <c r="H294" s="52" t="s">
        <v>53</v>
      </c>
      <c r="I294" s="52" t="s">
        <v>79</v>
      </c>
      <c r="J294" s="52" t="s">
        <v>55</v>
      </c>
      <c r="K294" s="90">
        <v>2384.3000000000002</v>
      </c>
      <c r="L294" s="238">
        <v>2384.3000000000002</v>
      </c>
      <c r="M294" s="239">
        <v>2499.1999999999998</v>
      </c>
      <c r="N294" s="239">
        <v>2473.4</v>
      </c>
      <c r="O294" s="239">
        <v>2473.4</v>
      </c>
      <c r="P294" s="239">
        <v>2473.4</v>
      </c>
    </row>
    <row r="295" spans="1:16" ht="63.75" customHeight="1">
      <c r="A295" s="1">
        <v>921</v>
      </c>
      <c r="B295" s="49" t="s">
        <v>71</v>
      </c>
      <c r="C295" s="50" t="s">
        <v>460</v>
      </c>
      <c r="D295" s="54" t="s">
        <v>341</v>
      </c>
      <c r="E295" s="51" t="s">
        <v>167</v>
      </c>
      <c r="F295" s="51" t="s">
        <v>82</v>
      </c>
      <c r="G295" s="49" t="s">
        <v>52</v>
      </c>
      <c r="H295" s="49">
        <v>13</v>
      </c>
      <c r="I295" s="49" t="s">
        <v>164</v>
      </c>
      <c r="J295" s="49">
        <v>100</v>
      </c>
      <c r="K295" s="23">
        <v>9236.7000000000007</v>
      </c>
      <c r="L295" s="23">
        <v>9196.1</v>
      </c>
      <c r="M295" s="23">
        <v>11005</v>
      </c>
      <c r="N295" s="23">
        <v>12270</v>
      </c>
      <c r="O295" s="23">
        <v>12270</v>
      </c>
      <c r="P295" s="23">
        <v>12270</v>
      </c>
    </row>
    <row r="296" spans="1:16" ht="38.25" customHeight="1">
      <c r="A296" s="351">
        <v>924</v>
      </c>
      <c r="B296" s="437" t="s">
        <v>71</v>
      </c>
      <c r="C296" s="381" t="s">
        <v>460</v>
      </c>
      <c r="D296" s="394" t="s">
        <v>749</v>
      </c>
      <c r="E296" s="383" t="s">
        <v>755</v>
      </c>
      <c r="F296" s="383" t="s">
        <v>756</v>
      </c>
      <c r="G296" s="49" t="s">
        <v>151</v>
      </c>
      <c r="H296" s="49" t="s">
        <v>151</v>
      </c>
      <c r="I296" s="49" t="s">
        <v>378</v>
      </c>
      <c r="J296" s="49" t="s">
        <v>55</v>
      </c>
      <c r="K296" s="90">
        <v>15528.6</v>
      </c>
      <c r="L296" s="90">
        <v>15520.4</v>
      </c>
      <c r="M296" s="90">
        <v>7201</v>
      </c>
      <c r="N296" s="12">
        <v>7345</v>
      </c>
      <c r="O296" s="12">
        <v>7345</v>
      </c>
      <c r="P296" s="12">
        <v>6112</v>
      </c>
    </row>
    <row r="297" spans="1:16" ht="33" customHeight="1">
      <c r="A297" s="352"/>
      <c r="B297" s="439"/>
      <c r="C297" s="396"/>
      <c r="D297" s="395"/>
      <c r="E297" s="385"/>
      <c r="F297" s="385"/>
      <c r="G297" s="49" t="s">
        <v>151</v>
      </c>
      <c r="H297" s="49" t="s">
        <v>151</v>
      </c>
      <c r="I297" s="49" t="s">
        <v>692</v>
      </c>
      <c r="J297" s="49" t="s">
        <v>55</v>
      </c>
      <c r="K297" s="90">
        <v>60.2</v>
      </c>
      <c r="L297" s="90">
        <v>60.2</v>
      </c>
      <c r="M297" s="90">
        <v>89</v>
      </c>
      <c r="N297" s="90">
        <v>0</v>
      </c>
      <c r="O297" s="90">
        <v>0</v>
      </c>
      <c r="P297" s="90">
        <v>0</v>
      </c>
    </row>
    <row r="298" spans="1:16" ht="198.75" customHeight="1">
      <c r="A298" s="55">
        <v>925</v>
      </c>
      <c r="B298" s="56" t="s">
        <v>71</v>
      </c>
      <c r="C298" s="57" t="s">
        <v>460</v>
      </c>
      <c r="D298" s="302" t="s">
        <v>1024</v>
      </c>
      <c r="E298" s="216" t="s">
        <v>648</v>
      </c>
      <c r="F298" s="217" t="s">
        <v>818</v>
      </c>
      <c r="G298" s="56" t="s">
        <v>150</v>
      </c>
      <c r="H298" s="56" t="s">
        <v>87</v>
      </c>
      <c r="I298" s="56" t="s">
        <v>126</v>
      </c>
      <c r="J298" s="56" t="s">
        <v>55</v>
      </c>
      <c r="K298" s="233">
        <v>7893.6</v>
      </c>
      <c r="L298" s="6">
        <v>7893.6</v>
      </c>
      <c r="M298" s="6">
        <v>6895.2</v>
      </c>
      <c r="N298" s="6">
        <v>8271.9</v>
      </c>
      <c r="O298" s="6">
        <v>8609.5</v>
      </c>
      <c r="P298" s="6">
        <v>7573</v>
      </c>
    </row>
    <row r="299" spans="1:16" ht="181.5" customHeight="1">
      <c r="A299" s="1">
        <v>926</v>
      </c>
      <c r="B299" s="49" t="s">
        <v>71</v>
      </c>
      <c r="C299" s="50" t="s">
        <v>460</v>
      </c>
      <c r="D299" s="215" t="s">
        <v>985</v>
      </c>
      <c r="E299" s="50" t="s">
        <v>456</v>
      </c>
      <c r="F299" s="50" t="s">
        <v>819</v>
      </c>
      <c r="G299" s="49" t="s">
        <v>158</v>
      </c>
      <c r="H299" s="49" t="s">
        <v>83</v>
      </c>
      <c r="I299" s="49" t="s">
        <v>303</v>
      </c>
      <c r="J299" s="49" t="s">
        <v>55</v>
      </c>
      <c r="K299" s="233">
        <v>1689.1</v>
      </c>
      <c r="L299" s="6">
        <v>1688.4</v>
      </c>
      <c r="M299" s="6">
        <v>1759.3</v>
      </c>
      <c r="N299" s="6">
        <v>1824</v>
      </c>
      <c r="O299" s="6">
        <v>1842.3</v>
      </c>
      <c r="P299" s="6">
        <v>1860.7</v>
      </c>
    </row>
    <row r="300" spans="1:16" ht="196.5" customHeight="1">
      <c r="A300" s="1">
        <v>929</v>
      </c>
      <c r="B300" s="49" t="s">
        <v>71</v>
      </c>
      <c r="C300" s="50" t="s">
        <v>460</v>
      </c>
      <c r="D300" s="296" t="s">
        <v>929</v>
      </c>
      <c r="E300" s="198" t="s">
        <v>930</v>
      </c>
      <c r="F300" s="198" t="s">
        <v>924</v>
      </c>
      <c r="G300" s="49" t="s">
        <v>200</v>
      </c>
      <c r="H300" s="49" t="s">
        <v>151</v>
      </c>
      <c r="I300" s="49" t="s">
        <v>101</v>
      </c>
      <c r="J300" s="49" t="s">
        <v>55</v>
      </c>
      <c r="K300" s="233">
        <v>1530</v>
      </c>
      <c r="L300" s="6">
        <v>1458.5</v>
      </c>
      <c r="M300" s="6">
        <v>1606.9</v>
      </c>
      <c r="N300" s="6">
        <v>1805.9</v>
      </c>
      <c r="O300" s="6">
        <v>1824.2</v>
      </c>
      <c r="P300" s="6">
        <v>1842.7</v>
      </c>
    </row>
    <row r="301" spans="1:16" ht="196.5" customHeight="1">
      <c r="A301" s="55">
        <v>934</v>
      </c>
      <c r="B301" s="56" t="s">
        <v>71</v>
      </c>
      <c r="C301" s="57" t="s">
        <v>460</v>
      </c>
      <c r="D301" s="218" t="s">
        <v>986</v>
      </c>
      <c r="E301" s="217" t="s">
        <v>649</v>
      </c>
      <c r="F301" s="217" t="s">
        <v>631</v>
      </c>
      <c r="G301" s="56" t="s">
        <v>150</v>
      </c>
      <c r="H301" s="13" t="s">
        <v>87</v>
      </c>
      <c r="I301" s="56" t="s">
        <v>99</v>
      </c>
      <c r="J301" s="56" t="s">
        <v>55</v>
      </c>
      <c r="K301" s="233">
        <v>1303.4000000000001</v>
      </c>
      <c r="L301" s="6">
        <v>1303.4000000000001</v>
      </c>
      <c r="M301" s="6">
        <v>1679.9</v>
      </c>
      <c r="N301" s="6">
        <v>1733.9</v>
      </c>
      <c r="O301" s="157">
        <v>1751.3</v>
      </c>
      <c r="P301" s="157">
        <v>1768.8</v>
      </c>
    </row>
    <row r="302" spans="1:16" ht="41.25" customHeight="1">
      <c r="A302" s="340" t="s">
        <v>271</v>
      </c>
      <c r="B302" s="341"/>
      <c r="C302" s="360" t="s">
        <v>270</v>
      </c>
      <c r="D302" s="360"/>
      <c r="E302" s="360"/>
      <c r="F302" s="360"/>
      <c r="G302" s="360"/>
      <c r="H302" s="360"/>
      <c r="I302" s="360"/>
      <c r="J302" s="360"/>
      <c r="K302" s="42">
        <f t="shared" ref="K302:P302" si="50">SUM(K303:K303)</f>
        <v>0</v>
      </c>
      <c r="L302" s="42">
        <f t="shared" si="50"/>
        <v>0</v>
      </c>
      <c r="M302" s="42">
        <f t="shared" si="50"/>
        <v>0</v>
      </c>
      <c r="N302" s="42">
        <f t="shared" si="50"/>
        <v>0</v>
      </c>
      <c r="O302" s="42">
        <f t="shared" si="50"/>
        <v>0</v>
      </c>
      <c r="P302" s="42">
        <f t="shared" si="50"/>
        <v>0</v>
      </c>
    </row>
    <row r="303" spans="1:16" ht="69" customHeight="1">
      <c r="A303" s="62">
        <v>902</v>
      </c>
      <c r="B303" s="63" t="s">
        <v>216</v>
      </c>
      <c r="C303" s="64" t="s">
        <v>66</v>
      </c>
      <c r="D303" s="65" t="s">
        <v>172</v>
      </c>
      <c r="E303" s="66" t="s">
        <v>11</v>
      </c>
      <c r="F303" s="66" t="s">
        <v>215</v>
      </c>
      <c r="G303" s="67" t="s">
        <v>61</v>
      </c>
      <c r="H303" s="67" t="s">
        <v>52</v>
      </c>
      <c r="I303" s="67" t="s">
        <v>95</v>
      </c>
      <c r="J303" s="67" t="s">
        <v>64</v>
      </c>
      <c r="K303" s="233">
        <v>0</v>
      </c>
      <c r="L303" s="6">
        <v>0</v>
      </c>
      <c r="M303" s="6">
        <v>0</v>
      </c>
      <c r="N303" s="6">
        <v>0</v>
      </c>
      <c r="O303" s="6">
        <v>0</v>
      </c>
      <c r="P303" s="6">
        <v>0</v>
      </c>
    </row>
    <row r="304" spans="1:16" ht="37.5" customHeight="1">
      <c r="A304" s="340" t="s">
        <v>273</v>
      </c>
      <c r="B304" s="341"/>
      <c r="C304" s="360" t="s">
        <v>272</v>
      </c>
      <c r="D304" s="360"/>
      <c r="E304" s="360"/>
      <c r="F304" s="360"/>
      <c r="G304" s="360"/>
      <c r="H304" s="360"/>
      <c r="I304" s="360"/>
      <c r="J304" s="360"/>
      <c r="K304" s="42">
        <f t="shared" ref="K304:P304" si="51">SUM(K305:K305)</f>
        <v>0</v>
      </c>
      <c r="L304" s="42">
        <f t="shared" si="51"/>
        <v>0</v>
      </c>
      <c r="M304" s="42">
        <f t="shared" si="51"/>
        <v>7.2</v>
      </c>
      <c r="N304" s="42">
        <f t="shared" si="51"/>
        <v>0</v>
      </c>
      <c r="O304" s="42">
        <f t="shared" si="51"/>
        <v>0</v>
      </c>
      <c r="P304" s="42">
        <f t="shared" si="51"/>
        <v>0</v>
      </c>
    </row>
    <row r="305" spans="1:16" ht="68.25" customHeight="1">
      <c r="A305" s="40">
        <v>905</v>
      </c>
      <c r="B305" s="59">
        <v>10200</v>
      </c>
      <c r="C305" s="60" t="s">
        <v>66</v>
      </c>
      <c r="D305" s="61" t="s">
        <v>49</v>
      </c>
      <c r="E305" s="61" t="s">
        <v>50</v>
      </c>
      <c r="F305" s="61" t="s">
        <v>51</v>
      </c>
      <c r="G305" s="59" t="s">
        <v>61</v>
      </c>
      <c r="H305" s="59" t="s">
        <v>52</v>
      </c>
      <c r="I305" s="59" t="s">
        <v>63</v>
      </c>
      <c r="J305" s="59" t="s">
        <v>64</v>
      </c>
      <c r="K305" s="233">
        <v>0</v>
      </c>
      <c r="L305" s="6">
        <v>0</v>
      </c>
      <c r="M305" s="6">
        <v>7.2</v>
      </c>
      <c r="N305" s="6">
        <v>0</v>
      </c>
      <c r="O305" s="6">
        <v>0</v>
      </c>
      <c r="P305" s="6">
        <v>0</v>
      </c>
    </row>
    <row r="306" spans="1:16" ht="82.5" customHeight="1">
      <c r="A306" s="340" t="s">
        <v>275</v>
      </c>
      <c r="B306" s="341"/>
      <c r="C306" s="348" t="s">
        <v>274</v>
      </c>
      <c r="D306" s="349"/>
      <c r="E306" s="349"/>
      <c r="F306" s="349"/>
      <c r="G306" s="349"/>
      <c r="H306" s="349"/>
      <c r="I306" s="349"/>
      <c r="J306" s="350"/>
      <c r="K306" s="42">
        <f>SUM(K307:K314)</f>
        <v>43645.2</v>
      </c>
      <c r="L306" s="42">
        <f t="shared" ref="L306:P306" si="52">SUM(L307:L314)</f>
        <v>41473</v>
      </c>
      <c r="M306" s="42">
        <f t="shared" si="52"/>
        <v>75043.899999999994</v>
      </c>
      <c r="N306" s="42">
        <f t="shared" si="52"/>
        <v>77469.5</v>
      </c>
      <c r="O306" s="42">
        <f t="shared" si="52"/>
        <v>66967.7</v>
      </c>
      <c r="P306" s="42">
        <f t="shared" si="52"/>
        <v>65768.299999999988</v>
      </c>
    </row>
    <row r="307" spans="1:16" ht="28.5" customHeight="1">
      <c r="A307" s="361">
        <v>902</v>
      </c>
      <c r="B307" s="437" t="s">
        <v>153</v>
      </c>
      <c r="C307" s="368" t="s">
        <v>156</v>
      </c>
      <c r="D307" s="388" t="s">
        <v>404</v>
      </c>
      <c r="E307" s="363" t="s">
        <v>405</v>
      </c>
      <c r="F307" s="363" t="s">
        <v>406</v>
      </c>
      <c r="G307" s="4" t="s">
        <v>52</v>
      </c>
      <c r="H307" s="4" t="s">
        <v>61</v>
      </c>
      <c r="I307" s="4" t="s">
        <v>299</v>
      </c>
      <c r="J307" s="4" t="s">
        <v>55</v>
      </c>
      <c r="K307" s="109">
        <v>23171.4</v>
      </c>
      <c r="L307" s="109">
        <v>21772.199999999997</v>
      </c>
      <c r="M307" s="109">
        <v>25563.199999999997</v>
      </c>
      <c r="N307" s="109">
        <v>29284</v>
      </c>
      <c r="O307" s="109">
        <v>23439.5</v>
      </c>
      <c r="P307" s="109">
        <v>22420.400000000001</v>
      </c>
    </row>
    <row r="308" spans="1:16" ht="28.5" customHeight="1">
      <c r="A308" s="427"/>
      <c r="B308" s="438"/>
      <c r="C308" s="369"/>
      <c r="D308" s="401"/>
      <c r="E308" s="364"/>
      <c r="F308" s="364"/>
      <c r="G308" s="4" t="s">
        <v>52</v>
      </c>
      <c r="H308" s="4" t="s">
        <v>61</v>
      </c>
      <c r="I308" s="4" t="s">
        <v>299</v>
      </c>
      <c r="J308" s="4" t="s">
        <v>56</v>
      </c>
      <c r="K308" s="109">
        <v>17493.099999999999</v>
      </c>
      <c r="L308" s="109">
        <v>16726.400000000001</v>
      </c>
      <c r="M308" s="109">
        <v>25257.4</v>
      </c>
      <c r="N308" s="109">
        <v>20149.8</v>
      </c>
      <c r="O308" s="109">
        <v>20235.3</v>
      </c>
      <c r="P308" s="109">
        <v>20235.3</v>
      </c>
    </row>
    <row r="309" spans="1:16" ht="30" customHeight="1">
      <c r="A309" s="427"/>
      <c r="B309" s="438"/>
      <c r="C309" s="369"/>
      <c r="D309" s="401"/>
      <c r="E309" s="364"/>
      <c r="F309" s="364"/>
      <c r="G309" s="4" t="s">
        <v>52</v>
      </c>
      <c r="H309" s="4" t="s">
        <v>61</v>
      </c>
      <c r="I309" s="4" t="s">
        <v>299</v>
      </c>
      <c r="J309" s="4" t="s">
        <v>57</v>
      </c>
      <c r="K309" s="109">
        <v>646.70000000000005</v>
      </c>
      <c r="L309" s="109">
        <v>640.9</v>
      </c>
      <c r="M309" s="109">
        <v>1275.5</v>
      </c>
      <c r="N309" s="109">
        <v>1088.5999999999999</v>
      </c>
      <c r="O309" s="109">
        <v>1088.5999999999999</v>
      </c>
      <c r="P309" s="109">
        <v>1088.5999999999999</v>
      </c>
    </row>
    <row r="310" spans="1:16" ht="72.75" customHeight="1">
      <c r="A310" s="247">
        <v>924</v>
      </c>
      <c r="B310" s="243" t="s">
        <v>153</v>
      </c>
      <c r="C310" s="11" t="s">
        <v>156</v>
      </c>
      <c r="D310" s="98" t="s">
        <v>749</v>
      </c>
      <c r="E310" s="99" t="s">
        <v>755</v>
      </c>
      <c r="F310" s="99" t="s">
        <v>756</v>
      </c>
      <c r="G310" s="243" t="s">
        <v>52</v>
      </c>
      <c r="H310" s="243" t="s">
        <v>61</v>
      </c>
      <c r="I310" s="243" t="s">
        <v>299</v>
      </c>
      <c r="J310" s="313" t="s">
        <v>56</v>
      </c>
      <c r="K310" s="109">
        <v>0</v>
      </c>
      <c r="L310" s="109">
        <v>0</v>
      </c>
      <c r="M310" s="109">
        <v>440</v>
      </c>
      <c r="N310" s="109">
        <v>0</v>
      </c>
      <c r="O310" s="109">
        <v>0</v>
      </c>
      <c r="P310" s="109">
        <v>0</v>
      </c>
    </row>
    <row r="311" spans="1:16" ht="19.5" customHeight="1">
      <c r="A311" s="334">
        <v>924</v>
      </c>
      <c r="B311" s="397" t="s">
        <v>153</v>
      </c>
      <c r="C311" s="368" t="s">
        <v>156</v>
      </c>
      <c r="D311" s="394" t="s">
        <v>749</v>
      </c>
      <c r="E311" s="383" t="s">
        <v>755</v>
      </c>
      <c r="F311" s="383" t="s">
        <v>756</v>
      </c>
      <c r="G311" s="159" t="s">
        <v>151</v>
      </c>
      <c r="H311" s="159" t="s">
        <v>151</v>
      </c>
      <c r="I311" s="159" t="s">
        <v>570</v>
      </c>
      <c r="J311" s="159" t="s">
        <v>55</v>
      </c>
      <c r="K311" s="109">
        <v>1981.4</v>
      </c>
      <c r="L311" s="109">
        <v>1980.9</v>
      </c>
      <c r="M311" s="109">
        <v>18377.900000000001</v>
      </c>
      <c r="N311" s="41">
        <v>22935.599999999999</v>
      </c>
      <c r="O311" s="41">
        <v>22115.9</v>
      </c>
      <c r="P311" s="41">
        <v>21935.599999999999</v>
      </c>
    </row>
    <row r="312" spans="1:16" ht="20.25" customHeight="1">
      <c r="A312" s="440"/>
      <c r="B312" s="440"/>
      <c r="C312" s="369"/>
      <c r="D312" s="441"/>
      <c r="E312" s="384"/>
      <c r="F312" s="384"/>
      <c r="G312" s="159" t="s">
        <v>151</v>
      </c>
      <c r="H312" s="159" t="s">
        <v>151</v>
      </c>
      <c r="I312" s="159" t="s">
        <v>570</v>
      </c>
      <c r="J312" s="159" t="s">
        <v>56</v>
      </c>
      <c r="K312" s="109">
        <v>352.6</v>
      </c>
      <c r="L312" s="109">
        <v>352.6</v>
      </c>
      <c r="M312" s="109">
        <v>4122.7</v>
      </c>
      <c r="N312" s="109">
        <v>4005.1</v>
      </c>
      <c r="O312" s="109">
        <v>82</v>
      </c>
      <c r="P312" s="109">
        <v>82</v>
      </c>
    </row>
    <row r="313" spans="1:16" ht="20.25" customHeight="1">
      <c r="A313" s="440"/>
      <c r="B313" s="440"/>
      <c r="C313" s="369"/>
      <c r="D313" s="441"/>
      <c r="E313" s="384"/>
      <c r="F313" s="384"/>
      <c r="G313" s="313" t="s">
        <v>151</v>
      </c>
      <c r="H313" s="313" t="s">
        <v>151</v>
      </c>
      <c r="I313" s="313" t="s">
        <v>570</v>
      </c>
      <c r="J313" s="313" t="s">
        <v>91</v>
      </c>
      <c r="K313" s="109">
        <v>0</v>
      </c>
      <c r="L313" s="109">
        <v>0</v>
      </c>
      <c r="M313" s="109">
        <v>2</v>
      </c>
      <c r="N313" s="109">
        <v>0</v>
      </c>
      <c r="O313" s="109">
        <v>0</v>
      </c>
      <c r="P313" s="109">
        <v>0</v>
      </c>
    </row>
    <row r="314" spans="1:16" ht="24.75" customHeight="1">
      <c r="A314" s="440"/>
      <c r="B314" s="440"/>
      <c r="C314" s="370"/>
      <c r="D314" s="395"/>
      <c r="E314" s="385"/>
      <c r="F314" s="385"/>
      <c r="G314" s="243" t="s">
        <v>151</v>
      </c>
      <c r="H314" s="243" t="s">
        <v>151</v>
      </c>
      <c r="I314" s="243" t="s">
        <v>570</v>
      </c>
      <c r="J314" s="243" t="s">
        <v>57</v>
      </c>
      <c r="K314" s="109">
        <v>0</v>
      </c>
      <c r="L314" s="109">
        <v>0</v>
      </c>
      <c r="M314" s="109">
        <v>5.2</v>
      </c>
      <c r="N314" s="109">
        <v>6.4</v>
      </c>
      <c r="O314" s="109">
        <v>6.4</v>
      </c>
      <c r="P314" s="109">
        <v>6.4</v>
      </c>
    </row>
    <row r="315" spans="1:16" ht="80.25" customHeight="1">
      <c r="A315" s="340" t="s">
        <v>223</v>
      </c>
      <c r="B315" s="341"/>
      <c r="C315" s="360" t="s">
        <v>276</v>
      </c>
      <c r="D315" s="360"/>
      <c r="E315" s="360"/>
      <c r="F315" s="360"/>
      <c r="G315" s="360"/>
      <c r="H315" s="360"/>
      <c r="I315" s="360"/>
      <c r="J315" s="360"/>
      <c r="K315" s="19">
        <f t="shared" ref="K315:P315" si="53">SUM(K316)</f>
        <v>0</v>
      </c>
      <c r="L315" s="19">
        <f t="shared" si="53"/>
        <v>0</v>
      </c>
      <c r="M315" s="19">
        <f t="shared" si="53"/>
        <v>0</v>
      </c>
      <c r="N315" s="19">
        <f t="shared" si="53"/>
        <v>0</v>
      </c>
      <c r="O315" s="19">
        <f t="shared" si="53"/>
        <v>0</v>
      </c>
      <c r="P315" s="19">
        <f t="shared" si="53"/>
        <v>0</v>
      </c>
    </row>
    <row r="316" spans="1:16" ht="72.75" customHeight="1">
      <c r="A316" s="1">
        <v>902</v>
      </c>
      <c r="B316" s="4" t="s">
        <v>219</v>
      </c>
      <c r="C316" s="11" t="s">
        <v>220</v>
      </c>
      <c r="D316" s="35" t="s">
        <v>172</v>
      </c>
      <c r="E316" s="5" t="s">
        <v>214</v>
      </c>
      <c r="F316" s="5" t="s">
        <v>215</v>
      </c>
      <c r="G316" s="4" t="s">
        <v>52</v>
      </c>
      <c r="H316" s="4" t="s">
        <v>150</v>
      </c>
      <c r="I316" s="4" t="s">
        <v>300</v>
      </c>
      <c r="J316" s="4" t="s">
        <v>56</v>
      </c>
      <c r="K316" s="109">
        <v>0</v>
      </c>
      <c r="L316" s="109"/>
      <c r="M316" s="109"/>
      <c r="N316" s="109"/>
      <c r="O316" s="109"/>
      <c r="P316" s="109"/>
    </row>
    <row r="317" spans="1:16" ht="95.25" customHeight="1">
      <c r="A317" s="340" t="s">
        <v>278</v>
      </c>
      <c r="B317" s="341"/>
      <c r="C317" s="360" t="s">
        <v>277</v>
      </c>
      <c r="D317" s="360"/>
      <c r="E317" s="360"/>
      <c r="F317" s="360"/>
      <c r="G317" s="360"/>
      <c r="H317" s="360"/>
      <c r="I317" s="360"/>
      <c r="J317" s="360"/>
      <c r="K317" s="19">
        <f t="shared" ref="K317:P317" si="54">SUM(K318)</f>
        <v>4921.8999999999996</v>
      </c>
      <c r="L317" s="19">
        <f t="shared" si="54"/>
        <v>4921.8</v>
      </c>
      <c r="M317" s="19">
        <f t="shared" si="54"/>
        <v>4450.1000000000004</v>
      </c>
      <c r="N317" s="19">
        <f t="shared" si="54"/>
        <v>4923</v>
      </c>
      <c r="O317" s="19">
        <f t="shared" si="54"/>
        <v>4896.1000000000004</v>
      </c>
      <c r="P317" s="19">
        <f t="shared" si="54"/>
        <v>4896.1000000000004</v>
      </c>
    </row>
    <row r="318" spans="1:16" ht="197.25" customHeight="1">
      <c r="A318" s="1">
        <v>902</v>
      </c>
      <c r="B318" s="4" t="s">
        <v>224</v>
      </c>
      <c r="C318" s="11" t="s">
        <v>225</v>
      </c>
      <c r="D318" s="258" t="s">
        <v>828</v>
      </c>
      <c r="E318" s="207" t="s">
        <v>650</v>
      </c>
      <c r="F318" s="257" t="s">
        <v>824</v>
      </c>
      <c r="G318" s="4" t="s">
        <v>52</v>
      </c>
      <c r="H318" s="4" t="s">
        <v>61</v>
      </c>
      <c r="I318" s="4" t="s">
        <v>301</v>
      </c>
      <c r="J318" s="4" t="s">
        <v>56</v>
      </c>
      <c r="K318" s="109">
        <v>4921.8999999999996</v>
      </c>
      <c r="L318" s="109">
        <v>4921.8</v>
      </c>
      <c r="M318" s="109">
        <v>4450.1000000000004</v>
      </c>
      <c r="N318" s="109">
        <v>4923</v>
      </c>
      <c r="O318" s="109">
        <v>4896.1000000000004</v>
      </c>
      <c r="P318" s="109">
        <v>4896.1000000000004</v>
      </c>
    </row>
    <row r="319" spans="1:16" ht="116.25" customHeight="1">
      <c r="A319" s="340" t="s">
        <v>280</v>
      </c>
      <c r="B319" s="341"/>
      <c r="C319" s="360" t="s">
        <v>279</v>
      </c>
      <c r="D319" s="360"/>
      <c r="E319" s="360"/>
      <c r="F319" s="360"/>
      <c r="G319" s="360"/>
      <c r="H319" s="360"/>
      <c r="I319" s="360"/>
      <c r="J319" s="360"/>
      <c r="K319" s="7">
        <f t="shared" ref="K319:P321" si="55">SUM(K320:K320)</f>
        <v>22</v>
      </c>
      <c r="L319" s="7">
        <f t="shared" si="55"/>
        <v>22</v>
      </c>
      <c r="M319" s="7">
        <f t="shared" si="55"/>
        <v>133</v>
      </c>
      <c r="N319" s="7">
        <f t="shared" si="55"/>
        <v>65.099999999999994</v>
      </c>
      <c r="O319" s="7">
        <f t="shared" si="55"/>
        <v>100</v>
      </c>
      <c r="P319" s="7">
        <f t="shared" si="55"/>
        <v>100</v>
      </c>
    </row>
    <row r="320" spans="1:16" ht="196.5" customHeight="1">
      <c r="A320" s="1">
        <v>902</v>
      </c>
      <c r="B320" s="1">
        <v>10170</v>
      </c>
      <c r="C320" s="14" t="s">
        <v>221</v>
      </c>
      <c r="D320" s="294" t="s">
        <v>987</v>
      </c>
      <c r="E320" s="207" t="s">
        <v>651</v>
      </c>
      <c r="F320" s="257" t="s">
        <v>825</v>
      </c>
      <c r="G320" s="234" t="s">
        <v>150</v>
      </c>
      <c r="H320" s="234" t="s">
        <v>151</v>
      </c>
      <c r="I320" s="4" t="s">
        <v>10</v>
      </c>
      <c r="J320" s="4" t="s">
        <v>56</v>
      </c>
      <c r="K320" s="109">
        <v>22</v>
      </c>
      <c r="L320" s="109">
        <v>22</v>
      </c>
      <c r="M320" s="109">
        <v>133</v>
      </c>
      <c r="N320" s="109">
        <v>65.099999999999994</v>
      </c>
      <c r="O320" s="109">
        <v>100</v>
      </c>
      <c r="P320" s="109">
        <v>100</v>
      </c>
    </row>
    <row r="321" spans="1:16" ht="44.25" customHeight="1">
      <c r="A321" s="340" t="s">
        <v>612</v>
      </c>
      <c r="B321" s="341"/>
      <c r="C321" s="360" t="s">
        <v>613</v>
      </c>
      <c r="D321" s="360"/>
      <c r="E321" s="360"/>
      <c r="F321" s="360"/>
      <c r="G321" s="360"/>
      <c r="H321" s="360"/>
      <c r="I321" s="360"/>
      <c r="J321" s="360"/>
      <c r="K321" s="7">
        <f t="shared" si="55"/>
        <v>11143</v>
      </c>
      <c r="L321" s="7">
        <f t="shared" si="55"/>
        <v>11143</v>
      </c>
      <c r="M321" s="7">
        <f t="shared" si="55"/>
        <v>12227.7</v>
      </c>
      <c r="N321" s="7">
        <f t="shared" si="55"/>
        <v>12840.5</v>
      </c>
      <c r="O321" s="7">
        <f t="shared" si="55"/>
        <v>10000</v>
      </c>
      <c r="P321" s="7">
        <f t="shared" si="55"/>
        <v>10000</v>
      </c>
    </row>
    <row r="322" spans="1:16" ht="321" customHeight="1">
      <c r="A322" s="192">
        <v>902</v>
      </c>
      <c r="B322" s="192">
        <v>10320</v>
      </c>
      <c r="C322" s="186" t="s">
        <v>226</v>
      </c>
      <c r="D322" s="258" t="s">
        <v>827</v>
      </c>
      <c r="E322" s="207" t="s">
        <v>379</v>
      </c>
      <c r="F322" s="257" t="s">
        <v>826</v>
      </c>
      <c r="G322" s="181" t="s">
        <v>90</v>
      </c>
      <c r="H322" s="181" t="s">
        <v>52</v>
      </c>
      <c r="I322" s="181" t="s">
        <v>2</v>
      </c>
      <c r="J322" s="181" t="s">
        <v>91</v>
      </c>
      <c r="K322" s="109">
        <v>11143</v>
      </c>
      <c r="L322" s="109">
        <v>11143</v>
      </c>
      <c r="M322" s="109">
        <v>12227.7</v>
      </c>
      <c r="N322" s="109">
        <v>12840.5</v>
      </c>
      <c r="O322" s="109">
        <v>10000</v>
      </c>
      <c r="P322" s="109">
        <v>10000</v>
      </c>
    </row>
    <row r="323" spans="1:16" ht="41.25" customHeight="1">
      <c r="A323" s="345" t="s">
        <v>93</v>
      </c>
      <c r="B323" s="346"/>
      <c r="C323" s="346"/>
      <c r="D323" s="346"/>
      <c r="E323" s="346"/>
      <c r="F323" s="346"/>
      <c r="G323" s="346"/>
      <c r="H323" s="346"/>
      <c r="I323" s="346"/>
      <c r="J323" s="347"/>
      <c r="K323" s="8">
        <f t="shared" ref="K323" si="56">K324+K325+K326+K331</f>
        <v>3726.7999999999997</v>
      </c>
      <c r="L323" s="8">
        <f t="shared" ref="L323:P323" si="57">L324+L325+L326+L331</f>
        <v>3726.66</v>
      </c>
      <c r="M323" s="8">
        <f t="shared" si="57"/>
        <v>3263.2999999999997</v>
      </c>
      <c r="N323" s="8">
        <f t="shared" si="57"/>
        <v>2708.4</v>
      </c>
      <c r="O323" s="8">
        <f t="shared" si="57"/>
        <v>2619.1999999999998</v>
      </c>
      <c r="P323" s="8">
        <f t="shared" si="57"/>
        <v>621</v>
      </c>
    </row>
    <row r="324" spans="1:16" ht="41.25" customHeight="1">
      <c r="A324" s="342" t="s">
        <v>283</v>
      </c>
      <c r="B324" s="343"/>
      <c r="C324" s="343"/>
      <c r="D324" s="343"/>
      <c r="E324" s="343"/>
      <c r="F324" s="343"/>
      <c r="G324" s="343"/>
      <c r="H324" s="343"/>
      <c r="I324" s="343"/>
      <c r="J324" s="344"/>
      <c r="K324" s="45">
        <v>0</v>
      </c>
      <c r="L324" s="45">
        <v>0</v>
      </c>
      <c r="M324" s="45">
        <v>0</v>
      </c>
      <c r="N324" s="45">
        <v>0</v>
      </c>
      <c r="O324" s="45">
        <v>0</v>
      </c>
      <c r="P324" s="45">
        <v>0</v>
      </c>
    </row>
    <row r="325" spans="1:16" ht="38.25" customHeight="1">
      <c r="A325" s="342" t="s">
        <v>282</v>
      </c>
      <c r="B325" s="343"/>
      <c r="C325" s="343"/>
      <c r="D325" s="343"/>
      <c r="E325" s="343"/>
      <c r="F325" s="343"/>
      <c r="G325" s="343"/>
      <c r="H325" s="343"/>
      <c r="I325" s="343"/>
      <c r="J325" s="344"/>
      <c r="K325" s="45">
        <v>0</v>
      </c>
      <c r="L325" s="45">
        <v>0</v>
      </c>
      <c r="M325" s="45">
        <v>0</v>
      </c>
      <c r="N325" s="45">
        <v>0</v>
      </c>
      <c r="O325" s="45">
        <v>0</v>
      </c>
      <c r="P325" s="45">
        <v>0</v>
      </c>
    </row>
    <row r="326" spans="1:16" ht="38.25" customHeight="1">
      <c r="A326" s="356" t="s">
        <v>281</v>
      </c>
      <c r="B326" s="357"/>
      <c r="C326" s="357"/>
      <c r="D326" s="357"/>
      <c r="E326" s="357"/>
      <c r="F326" s="357"/>
      <c r="G326" s="357"/>
      <c r="H326" s="357"/>
      <c r="I326" s="357"/>
      <c r="J326" s="358"/>
      <c r="K326" s="68">
        <f t="shared" ref="K326:P326" si="58">SUM(K327)</f>
        <v>3636.7999999999997</v>
      </c>
      <c r="L326" s="68">
        <f t="shared" si="58"/>
        <v>3636.66</v>
      </c>
      <c r="M326" s="68">
        <f t="shared" si="58"/>
        <v>2350.1999999999998</v>
      </c>
      <c r="N326" s="68">
        <f t="shared" si="58"/>
        <v>2708.4</v>
      </c>
      <c r="O326" s="68">
        <f t="shared" si="58"/>
        <v>2619.1999999999998</v>
      </c>
      <c r="P326" s="68">
        <f t="shared" si="58"/>
        <v>621</v>
      </c>
    </row>
    <row r="327" spans="1:16" ht="43.5" customHeight="1">
      <c r="A327" s="340" t="s">
        <v>344</v>
      </c>
      <c r="B327" s="341"/>
      <c r="C327" s="348" t="s">
        <v>94</v>
      </c>
      <c r="D327" s="349"/>
      <c r="E327" s="349"/>
      <c r="F327" s="349"/>
      <c r="G327" s="349"/>
      <c r="H327" s="349"/>
      <c r="I327" s="349"/>
      <c r="J327" s="350"/>
      <c r="K327" s="7">
        <f t="shared" ref="K327" si="59">SUM(K328:K330)</f>
        <v>3636.7999999999997</v>
      </c>
      <c r="L327" s="7">
        <f t="shared" ref="L327:P327" si="60">SUM(L328:L330)</f>
        <v>3636.66</v>
      </c>
      <c r="M327" s="7">
        <f t="shared" si="60"/>
        <v>2350.1999999999998</v>
      </c>
      <c r="N327" s="7">
        <f t="shared" si="60"/>
        <v>2708.4</v>
      </c>
      <c r="O327" s="7">
        <f t="shared" si="60"/>
        <v>2619.1999999999998</v>
      </c>
      <c r="P327" s="7">
        <f t="shared" si="60"/>
        <v>621</v>
      </c>
    </row>
    <row r="328" spans="1:16" ht="262.5" customHeight="1">
      <c r="A328" s="1">
        <v>902</v>
      </c>
      <c r="B328" s="1">
        <v>10330</v>
      </c>
      <c r="C328" s="14" t="s">
        <v>227</v>
      </c>
      <c r="D328" s="258" t="s">
        <v>829</v>
      </c>
      <c r="E328" s="207" t="s">
        <v>652</v>
      </c>
      <c r="F328" s="257" t="s">
        <v>830</v>
      </c>
      <c r="G328" s="4" t="s">
        <v>90</v>
      </c>
      <c r="H328" s="4" t="s">
        <v>75</v>
      </c>
      <c r="I328" s="4" t="s">
        <v>3</v>
      </c>
      <c r="J328" s="4" t="s">
        <v>91</v>
      </c>
      <c r="K328" s="90">
        <v>433.7</v>
      </c>
      <c r="L328" s="90">
        <v>433.7</v>
      </c>
      <c r="M328" s="90">
        <v>557.79999999999995</v>
      </c>
      <c r="N328" s="90">
        <v>600</v>
      </c>
      <c r="O328" s="90">
        <v>450</v>
      </c>
      <c r="P328" s="90">
        <v>450</v>
      </c>
    </row>
    <row r="329" spans="1:16" ht="257.25" customHeight="1">
      <c r="A329" s="1">
        <v>924</v>
      </c>
      <c r="B329" s="1" t="s">
        <v>336</v>
      </c>
      <c r="C329" s="14" t="s">
        <v>337</v>
      </c>
      <c r="D329" s="258" t="s">
        <v>831</v>
      </c>
      <c r="E329" s="249" t="s">
        <v>760</v>
      </c>
      <c r="F329" s="257" t="s">
        <v>832</v>
      </c>
      <c r="G329" s="4" t="s">
        <v>90</v>
      </c>
      <c r="H329" s="4" t="s">
        <v>75</v>
      </c>
      <c r="I329" s="4" t="s">
        <v>338</v>
      </c>
      <c r="J329" s="4" t="s">
        <v>91</v>
      </c>
      <c r="K329" s="90">
        <v>3032.1</v>
      </c>
      <c r="L329" s="90">
        <v>3031.96</v>
      </c>
      <c r="M329" s="90">
        <v>1628.4</v>
      </c>
      <c r="N329" s="12">
        <v>1937.4</v>
      </c>
      <c r="O329" s="12">
        <v>1998.2</v>
      </c>
      <c r="P329" s="90">
        <v>0</v>
      </c>
    </row>
    <row r="330" spans="1:16" ht="165" customHeight="1">
      <c r="A330" s="2">
        <v>925</v>
      </c>
      <c r="B330" s="4" t="s">
        <v>207</v>
      </c>
      <c r="C330" s="9" t="s">
        <v>208</v>
      </c>
      <c r="D330" s="38" t="s">
        <v>833</v>
      </c>
      <c r="E330" s="205" t="s">
        <v>648</v>
      </c>
      <c r="F330" s="17" t="s">
        <v>834</v>
      </c>
      <c r="G330" s="4" t="s">
        <v>150</v>
      </c>
      <c r="H330" s="4" t="s">
        <v>87</v>
      </c>
      <c r="I330" s="28" t="s">
        <v>124</v>
      </c>
      <c r="J330" s="29">
        <v>300</v>
      </c>
      <c r="K330" s="90">
        <v>171</v>
      </c>
      <c r="L330" s="90">
        <v>171</v>
      </c>
      <c r="M330" s="90">
        <v>164</v>
      </c>
      <c r="N330" s="90">
        <v>171</v>
      </c>
      <c r="O330" s="90">
        <v>171</v>
      </c>
      <c r="P330" s="90">
        <v>171</v>
      </c>
    </row>
    <row r="331" spans="1:16" ht="57.75" customHeight="1">
      <c r="A331" s="356" t="s">
        <v>530</v>
      </c>
      <c r="B331" s="357"/>
      <c r="C331" s="357"/>
      <c r="D331" s="357"/>
      <c r="E331" s="357"/>
      <c r="F331" s="357"/>
      <c r="G331" s="357"/>
      <c r="H331" s="357"/>
      <c r="I331" s="357"/>
      <c r="J331" s="358"/>
      <c r="K331" s="68">
        <f t="shared" ref="K331:P331" si="61">K332</f>
        <v>90</v>
      </c>
      <c r="L331" s="68">
        <f t="shared" si="61"/>
        <v>90</v>
      </c>
      <c r="M331" s="68">
        <f t="shared" si="61"/>
        <v>913.09999999999991</v>
      </c>
      <c r="N331" s="68">
        <f t="shared" si="61"/>
        <v>0</v>
      </c>
      <c r="O331" s="68">
        <f t="shared" si="61"/>
        <v>0</v>
      </c>
      <c r="P331" s="68">
        <f t="shared" si="61"/>
        <v>0</v>
      </c>
    </row>
    <row r="332" spans="1:16" ht="61.5" customHeight="1">
      <c r="A332" s="340" t="s">
        <v>531</v>
      </c>
      <c r="B332" s="341"/>
      <c r="C332" s="348" t="s">
        <v>532</v>
      </c>
      <c r="D332" s="349"/>
      <c r="E332" s="349"/>
      <c r="F332" s="349"/>
      <c r="G332" s="349"/>
      <c r="H332" s="349"/>
      <c r="I332" s="349"/>
      <c r="J332" s="350"/>
      <c r="K332" s="7">
        <f>SUM(K333:K335)</f>
        <v>90</v>
      </c>
      <c r="L332" s="7">
        <f t="shared" ref="L332:P332" si="62">SUM(L333:L335)</f>
        <v>90</v>
      </c>
      <c r="M332" s="7">
        <f t="shared" si="62"/>
        <v>913.09999999999991</v>
      </c>
      <c r="N332" s="7">
        <f t="shared" si="62"/>
        <v>0</v>
      </c>
      <c r="O332" s="7">
        <f t="shared" si="62"/>
        <v>0</v>
      </c>
      <c r="P332" s="7">
        <f t="shared" si="62"/>
        <v>0</v>
      </c>
    </row>
    <row r="333" spans="1:16" ht="82.5" customHeight="1">
      <c r="A333" s="138">
        <v>902</v>
      </c>
      <c r="B333" s="138">
        <v>10900</v>
      </c>
      <c r="C333" s="144" t="s">
        <v>533</v>
      </c>
      <c r="D333" s="139" t="s">
        <v>172</v>
      </c>
      <c r="E333" s="140" t="s">
        <v>4</v>
      </c>
      <c r="F333" s="140" t="s">
        <v>215</v>
      </c>
      <c r="G333" s="142" t="s">
        <v>52</v>
      </c>
      <c r="H333" s="142" t="s">
        <v>61</v>
      </c>
      <c r="I333" s="142" t="s">
        <v>534</v>
      </c>
      <c r="J333" s="142" t="s">
        <v>56</v>
      </c>
      <c r="K333" s="109">
        <v>90</v>
      </c>
      <c r="L333" s="109">
        <v>90</v>
      </c>
      <c r="M333" s="109">
        <v>0</v>
      </c>
      <c r="N333" s="109">
        <v>0</v>
      </c>
      <c r="O333" s="109">
        <v>0</v>
      </c>
      <c r="P333" s="109">
        <v>0</v>
      </c>
    </row>
    <row r="334" spans="1:16" ht="32.25" customHeight="1">
      <c r="A334" s="361">
        <v>929</v>
      </c>
      <c r="B334" s="361">
        <v>62590</v>
      </c>
      <c r="C334" s="390" t="s">
        <v>685</v>
      </c>
      <c r="D334" s="381" t="s">
        <v>988</v>
      </c>
      <c r="E334" s="381" t="s">
        <v>989</v>
      </c>
      <c r="F334" s="381" t="s">
        <v>990</v>
      </c>
      <c r="G334" s="288" t="s">
        <v>52</v>
      </c>
      <c r="H334" s="288" t="s">
        <v>61</v>
      </c>
      <c r="I334" s="288" t="s">
        <v>917</v>
      </c>
      <c r="J334" s="288" t="s">
        <v>56</v>
      </c>
      <c r="K334" s="109">
        <v>0</v>
      </c>
      <c r="L334" s="109">
        <v>0</v>
      </c>
      <c r="M334" s="109">
        <v>378.2</v>
      </c>
      <c r="N334" s="109">
        <v>0</v>
      </c>
      <c r="O334" s="109">
        <v>0</v>
      </c>
      <c r="P334" s="109">
        <v>0</v>
      </c>
    </row>
    <row r="335" spans="1:16" ht="32.25" customHeight="1">
      <c r="A335" s="362"/>
      <c r="B335" s="362"/>
      <c r="C335" s="391"/>
      <c r="D335" s="396"/>
      <c r="E335" s="396"/>
      <c r="F335" s="396"/>
      <c r="G335" s="288" t="s">
        <v>52</v>
      </c>
      <c r="H335" s="288" t="s">
        <v>61</v>
      </c>
      <c r="I335" s="288" t="s">
        <v>917</v>
      </c>
      <c r="J335" s="288" t="s">
        <v>88</v>
      </c>
      <c r="K335" s="109">
        <v>0</v>
      </c>
      <c r="L335" s="109">
        <v>0</v>
      </c>
      <c r="M335" s="109">
        <v>534.9</v>
      </c>
      <c r="N335" s="109">
        <v>0</v>
      </c>
      <c r="O335" s="109">
        <v>0</v>
      </c>
      <c r="P335" s="109">
        <v>0</v>
      </c>
    </row>
    <row r="336" spans="1:16" ht="23.25" customHeight="1">
      <c r="A336" s="345" t="s">
        <v>86</v>
      </c>
      <c r="B336" s="346"/>
      <c r="C336" s="346"/>
      <c r="D336" s="346"/>
      <c r="E336" s="346"/>
      <c r="F336" s="346"/>
      <c r="G336" s="346"/>
      <c r="H336" s="346"/>
      <c r="I336" s="346"/>
      <c r="J336" s="347"/>
      <c r="K336" s="8">
        <f t="shared" ref="K336:P336" si="63">K337+K340+K400</f>
        <v>312890.59999999998</v>
      </c>
      <c r="L336" s="8">
        <f t="shared" si="63"/>
        <v>308580.2</v>
      </c>
      <c r="M336" s="8">
        <f t="shared" si="63"/>
        <v>357540.5</v>
      </c>
      <c r="N336" s="8">
        <f t="shared" si="63"/>
        <v>325993.89999999997</v>
      </c>
      <c r="O336" s="8">
        <f t="shared" si="63"/>
        <v>298728</v>
      </c>
      <c r="P336" s="8">
        <f t="shared" si="63"/>
        <v>256863</v>
      </c>
    </row>
    <row r="337" spans="1:16" ht="38.25" customHeight="1">
      <c r="A337" s="356" t="s">
        <v>284</v>
      </c>
      <c r="B337" s="357"/>
      <c r="C337" s="357"/>
      <c r="D337" s="357"/>
      <c r="E337" s="357"/>
      <c r="F337" s="357"/>
      <c r="G337" s="357"/>
      <c r="H337" s="357"/>
      <c r="I337" s="357"/>
      <c r="J337" s="358"/>
      <c r="K337" s="68">
        <f>K338</f>
        <v>140</v>
      </c>
      <c r="L337" s="68">
        <f t="shared" ref="L337:P337" si="64">L338</f>
        <v>86.9</v>
      </c>
      <c r="M337" s="68">
        <f t="shared" si="64"/>
        <v>19.8</v>
      </c>
      <c r="N337" s="68">
        <f t="shared" si="64"/>
        <v>20.3</v>
      </c>
      <c r="O337" s="68">
        <f t="shared" si="64"/>
        <v>17.7</v>
      </c>
      <c r="P337" s="68">
        <f t="shared" si="64"/>
        <v>11.3</v>
      </c>
    </row>
    <row r="338" spans="1:16" ht="37.5" customHeight="1">
      <c r="A338" s="340" t="s">
        <v>285</v>
      </c>
      <c r="B338" s="341"/>
      <c r="C338" s="348" t="s">
        <v>92</v>
      </c>
      <c r="D338" s="349"/>
      <c r="E338" s="349"/>
      <c r="F338" s="349"/>
      <c r="G338" s="349"/>
      <c r="H338" s="349"/>
      <c r="I338" s="349"/>
      <c r="J338" s="350"/>
      <c r="K338" s="7">
        <f t="shared" ref="K338:P338" si="65">SUM(K339)</f>
        <v>140</v>
      </c>
      <c r="L338" s="7">
        <f t="shared" si="65"/>
        <v>86.9</v>
      </c>
      <c r="M338" s="7">
        <f t="shared" si="65"/>
        <v>19.8</v>
      </c>
      <c r="N338" s="7">
        <f t="shared" si="65"/>
        <v>20.3</v>
      </c>
      <c r="O338" s="7">
        <f t="shared" si="65"/>
        <v>17.7</v>
      </c>
      <c r="P338" s="7">
        <f t="shared" si="65"/>
        <v>11.3</v>
      </c>
    </row>
    <row r="339" spans="1:16" ht="111" customHeight="1">
      <c r="A339" s="1">
        <v>902</v>
      </c>
      <c r="B339" s="1">
        <v>51200</v>
      </c>
      <c r="C339" s="14" t="s">
        <v>228</v>
      </c>
      <c r="D339" s="35" t="s">
        <v>172</v>
      </c>
      <c r="E339" s="5" t="s">
        <v>4</v>
      </c>
      <c r="F339" s="5" t="s">
        <v>215</v>
      </c>
      <c r="G339" s="4" t="s">
        <v>52</v>
      </c>
      <c r="H339" s="4" t="s">
        <v>151</v>
      </c>
      <c r="I339" s="4" t="s">
        <v>5</v>
      </c>
      <c r="J339" s="4" t="s">
        <v>56</v>
      </c>
      <c r="K339" s="109">
        <v>140</v>
      </c>
      <c r="L339" s="109">
        <v>86.9</v>
      </c>
      <c r="M339" s="109">
        <v>19.8</v>
      </c>
      <c r="N339" s="109">
        <v>20.3</v>
      </c>
      <c r="O339" s="109">
        <v>17.7</v>
      </c>
      <c r="P339" s="109">
        <v>11.3</v>
      </c>
    </row>
    <row r="340" spans="1:16" ht="25.5" customHeight="1">
      <c r="A340" s="356" t="s">
        <v>477</v>
      </c>
      <c r="B340" s="357"/>
      <c r="C340" s="357"/>
      <c r="D340" s="357"/>
      <c r="E340" s="357"/>
      <c r="F340" s="357"/>
      <c r="G340" s="357"/>
      <c r="H340" s="357"/>
      <c r="I340" s="357"/>
      <c r="J340" s="358"/>
      <c r="K340" s="68">
        <f t="shared" ref="K340:P340" si="66">K341+K348+K361+K364+K366+K368+K371+K375+K384+K391+K397+K395</f>
        <v>312567.5</v>
      </c>
      <c r="L340" s="68">
        <f t="shared" si="66"/>
        <v>308310.3</v>
      </c>
      <c r="M340" s="68">
        <f t="shared" si="66"/>
        <v>357520.7</v>
      </c>
      <c r="N340" s="68">
        <f t="shared" si="66"/>
        <v>325973.59999999998</v>
      </c>
      <c r="O340" s="68">
        <f t="shared" si="66"/>
        <v>298710.3</v>
      </c>
      <c r="P340" s="68">
        <f t="shared" si="66"/>
        <v>256851.7</v>
      </c>
    </row>
    <row r="341" spans="1:16" ht="117" customHeight="1">
      <c r="A341" s="340" t="s">
        <v>286</v>
      </c>
      <c r="B341" s="341"/>
      <c r="C341" s="348" t="s">
        <v>835</v>
      </c>
      <c r="D341" s="349"/>
      <c r="E341" s="349"/>
      <c r="F341" s="349"/>
      <c r="G341" s="349"/>
      <c r="H341" s="349"/>
      <c r="I341" s="349"/>
      <c r="J341" s="350"/>
      <c r="K341" s="7">
        <f t="shared" ref="K341" si="67">SUM(K342:K347)</f>
        <v>10821.5</v>
      </c>
      <c r="L341" s="7">
        <f t="shared" ref="L341:P341" si="68">SUM(L342:L347)</f>
        <v>10821.6</v>
      </c>
      <c r="M341" s="7">
        <f t="shared" si="68"/>
        <v>11298.600000000002</v>
      </c>
      <c r="N341" s="7">
        <f t="shared" si="68"/>
        <v>10086.1</v>
      </c>
      <c r="O341" s="7">
        <f t="shared" si="68"/>
        <v>10385.6</v>
      </c>
      <c r="P341" s="7">
        <f t="shared" si="68"/>
        <v>10385.6</v>
      </c>
    </row>
    <row r="342" spans="1:16" ht="267.75">
      <c r="A342" s="192">
        <v>924</v>
      </c>
      <c r="B342" s="193">
        <v>60870</v>
      </c>
      <c r="C342" s="70" t="s">
        <v>472</v>
      </c>
      <c r="D342" s="194" t="s">
        <v>757</v>
      </c>
      <c r="E342" s="114" t="s">
        <v>758</v>
      </c>
      <c r="F342" s="114" t="s">
        <v>759</v>
      </c>
      <c r="G342" s="71" t="s">
        <v>151</v>
      </c>
      <c r="H342" s="71" t="s">
        <v>151</v>
      </c>
      <c r="I342" s="71" t="s">
        <v>380</v>
      </c>
      <c r="J342" s="71" t="s">
        <v>55</v>
      </c>
      <c r="K342" s="109">
        <v>560.5</v>
      </c>
      <c r="L342" s="109">
        <v>560.5</v>
      </c>
      <c r="M342" s="109">
        <v>560.79999999999995</v>
      </c>
      <c r="N342" s="109">
        <v>524.29999999999995</v>
      </c>
      <c r="O342" s="109">
        <v>540.1</v>
      </c>
      <c r="P342" s="109">
        <v>540.1</v>
      </c>
    </row>
    <row r="343" spans="1:16" ht="220.5">
      <c r="A343" s="192">
        <v>902</v>
      </c>
      <c r="B343" s="193">
        <v>69190</v>
      </c>
      <c r="C343" s="53" t="s">
        <v>229</v>
      </c>
      <c r="D343" s="54" t="s">
        <v>991</v>
      </c>
      <c r="E343" s="51" t="s">
        <v>653</v>
      </c>
      <c r="F343" s="15" t="s">
        <v>992</v>
      </c>
      <c r="G343" s="71" t="s">
        <v>52</v>
      </c>
      <c r="H343" s="71" t="s">
        <v>83</v>
      </c>
      <c r="I343" s="71" t="s">
        <v>523</v>
      </c>
      <c r="J343" s="71" t="s">
        <v>55</v>
      </c>
      <c r="K343" s="109">
        <v>5330.2</v>
      </c>
      <c r="L343" s="109">
        <v>5330.2</v>
      </c>
      <c r="M343" s="109">
        <v>5497.6</v>
      </c>
      <c r="N343" s="109">
        <v>4439.3</v>
      </c>
      <c r="O343" s="109">
        <v>4570.8</v>
      </c>
      <c r="P343" s="109">
        <v>4570.8</v>
      </c>
    </row>
    <row r="344" spans="1:16" ht="260.25" customHeight="1">
      <c r="A344" s="192">
        <v>902</v>
      </c>
      <c r="B344" s="193">
        <v>69200</v>
      </c>
      <c r="C344" s="53" t="s">
        <v>230</v>
      </c>
      <c r="D344" s="54" t="s">
        <v>993</v>
      </c>
      <c r="E344" s="51" t="s">
        <v>655</v>
      </c>
      <c r="F344" s="15" t="s">
        <v>672</v>
      </c>
      <c r="G344" s="71" t="s">
        <v>52</v>
      </c>
      <c r="H344" s="71" t="s">
        <v>83</v>
      </c>
      <c r="I344" s="71" t="s">
        <v>522</v>
      </c>
      <c r="J344" s="71" t="s">
        <v>55</v>
      </c>
      <c r="K344" s="109">
        <v>2639.2</v>
      </c>
      <c r="L344" s="109">
        <v>2639.2</v>
      </c>
      <c r="M344" s="109">
        <v>2929.4</v>
      </c>
      <c r="N344" s="109">
        <v>2903.8</v>
      </c>
      <c r="O344" s="109">
        <v>2990.2</v>
      </c>
      <c r="P344" s="109">
        <v>2990.2</v>
      </c>
    </row>
    <row r="345" spans="1:16" ht="259.5" customHeight="1">
      <c r="A345" s="192">
        <v>902</v>
      </c>
      <c r="B345" s="193">
        <v>69180</v>
      </c>
      <c r="C345" s="53" t="s">
        <v>410</v>
      </c>
      <c r="D345" s="54" t="s">
        <v>837</v>
      </c>
      <c r="E345" s="51" t="s">
        <v>655</v>
      </c>
      <c r="F345" s="15" t="s">
        <v>672</v>
      </c>
      <c r="G345" s="71" t="s">
        <v>52</v>
      </c>
      <c r="H345" s="71" t="s">
        <v>83</v>
      </c>
      <c r="I345" s="71" t="s">
        <v>521</v>
      </c>
      <c r="J345" s="71" t="s">
        <v>55</v>
      </c>
      <c r="K345" s="109">
        <v>556.1</v>
      </c>
      <c r="L345" s="109">
        <v>556.1</v>
      </c>
      <c r="M345" s="109">
        <v>562.1</v>
      </c>
      <c r="N345" s="109">
        <v>518.4</v>
      </c>
      <c r="O345" s="109">
        <v>533.79999999999995</v>
      </c>
      <c r="P345" s="109">
        <v>533.79999999999995</v>
      </c>
    </row>
    <row r="346" spans="1:16" ht="279" customHeight="1">
      <c r="A346" s="192">
        <v>902</v>
      </c>
      <c r="B346" s="193">
        <v>60910</v>
      </c>
      <c r="C346" s="53" t="s">
        <v>234</v>
      </c>
      <c r="D346" s="54" t="s">
        <v>994</v>
      </c>
      <c r="E346" s="50" t="s">
        <v>654</v>
      </c>
      <c r="F346" s="15" t="s">
        <v>836</v>
      </c>
      <c r="G346" s="71" t="s">
        <v>52</v>
      </c>
      <c r="H346" s="71" t="s">
        <v>83</v>
      </c>
      <c r="I346" s="71" t="s">
        <v>146</v>
      </c>
      <c r="J346" s="71" t="s">
        <v>55</v>
      </c>
      <c r="K346" s="109">
        <v>978.9</v>
      </c>
      <c r="L346" s="109">
        <v>979</v>
      </c>
      <c r="M346" s="109">
        <v>987.7</v>
      </c>
      <c r="N346" s="109">
        <v>1036.9000000000001</v>
      </c>
      <c r="O346" s="109">
        <v>1067.5999999999999</v>
      </c>
      <c r="P346" s="109">
        <v>1067.5999999999999</v>
      </c>
    </row>
    <row r="347" spans="1:16" ht="278.25" customHeight="1">
      <c r="A347" s="192">
        <v>902</v>
      </c>
      <c r="B347" s="193">
        <v>69170</v>
      </c>
      <c r="C347" s="53" t="s">
        <v>231</v>
      </c>
      <c r="D347" s="54" t="s">
        <v>995</v>
      </c>
      <c r="E347" s="51" t="s">
        <v>655</v>
      </c>
      <c r="F347" s="15" t="s">
        <v>672</v>
      </c>
      <c r="G347" s="71" t="s">
        <v>52</v>
      </c>
      <c r="H347" s="71" t="s">
        <v>83</v>
      </c>
      <c r="I347" s="72" t="s">
        <v>520</v>
      </c>
      <c r="J347" s="71" t="s">
        <v>55</v>
      </c>
      <c r="K347" s="109">
        <v>756.6</v>
      </c>
      <c r="L347" s="109">
        <v>756.6</v>
      </c>
      <c r="M347" s="109">
        <v>761</v>
      </c>
      <c r="N347" s="109">
        <v>663.4</v>
      </c>
      <c r="O347" s="109">
        <v>683.1</v>
      </c>
      <c r="P347" s="109">
        <v>683.1</v>
      </c>
    </row>
    <row r="348" spans="1:16" ht="137.25" customHeight="1">
      <c r="A348" s="340" t="s">
        <v>287</v>
      </c>
      <c r="B348" s="341"/>
      <c r="C348" s="348" t="s">
        <v>614</v>
      </c>
      <c r="D348" s="349"/>
      <c r="E348" s="349"/>
      <c r="F348" s="349"/>
      <c r="G348" s="349"/>
      <c r="H348" s="349"/>
      <c r="I348" s="349"/>
      <c r="J348" s="350"/>
      <c r="K348" s="7">
        <f t="shared" ref="K348" si="69">SUM(K349:K360)</f>
        <v>4204.3</v>
      </c>
      <c r="L348" s="7">
        <f t="shared" ref="L348:P348" si="70">SUM(L349:L360)</f>
        <v>4015</v>
      </c>
      <c r="M348" s="7">
        <f t="shared" si="70"/>
        <v>3861.6</v>
      </c>
      <c r="N348" s="7">
        <f t="shared" si="70"/>
        <v>4496.2999999999993</v>
      </c>
      <c r="O348" s="7">
        <f t="shared" si="70"/>
        <v>4586</v>
      </c>
      <c r="P348" s="7">
        <f t="shared" si="70"/>
        <v>4586</v>
      </c>
    </row>
    <row r="349" spans="1:16" ht="175.5" customHeight="1">
      <c r="A349" s="361">
        <v>902</v>
      </c>
      <c r="B349" s="361">
        <v>69190</v>
      </c>
      <c r="C349" s="390" t="s">
        <v>229</v>
      </c>
      <c r="D349" s="388" t="s">
        <v>838</v>
      </c>
      <c r="E349" s="363" t="s">
        <v>654</v>
      </c>
      <c r="F349" s="363" t="s">
        <v>839</v>
      </c>
      <c r="G349" s="71" t="s">
        <v>52</v>
      </c>
      <c r="H349" s="71" t="s">
        <v>83</v>
      </c>
      <c r="I349" s="71" t="s">
        <v>523</v>
      </c>
      <c r="J349" s="71" t="s">
        <v>55</v>
      </c>
      <c r="K349" s="109">
        <v>1619</v>
      </c>
      <c r="L349" s="109">
        <v>1618</v>
      </c>
      <c r="M349" s="109">
        <v>1626.7</v>
      </c>
      <c r="N349" s="109">
        <v>1340.7</v>
      </c>
      <c r="O349" s="109">
        <v>1380.4</v>
      </c>
      <c r="P349" s="109">
        <v>1380.4</v>
      </c>
    </row>
    <row r="350" spans="1:16" ht="84" customHeight="1">
      <c r="A350" s="362"/>
      <c r="B350" s="362"/>
      <c r="C350" s="391"/>
      <c r="D350" s="389"/>
      <c r="E350" s="377"/>
      <c r="F350" s="377"/>
      <c r="G350" s="72" t="s">
        <v>52</v>
      </c>
      <c r="H350" s="72" t="s">
        <v>83</v>
      </c>
      <c r="I350" s="71" t="s">
        <v>523</v>
      </c>
      <c r="J350" s="72" t="s">
        <v>56</v>
      </c>
      <c r="K350" s="109">
        <v>274.2</v>
      </c>
      <c r="L350" s="109">
        <v>274.2</v>
      </c>
      <c r="M350" s="109">
        <v>163.9</v>
      </c>
      <c r="N350" s="109">
        <v>648</v>
      </c>
      <c r="O350" s="109">
        <v>648</v>
      </c>
      <c r="P350" s="109">
        <v>648</v>
      </c>
    </row>
    <row r="351" spans="1:16" ht="118.5" customHeight="1">
      <c r="A351" s="361">
        <v>902</v>
      </c>
      <c r="B351" s="361">
        <v>69200</v>
      </c>
      <c r="C351" s="390" t="s">
        <v>230</v>
      </c>
      <c r="D351" s="388" t="s">
        <v>996</v>
      </c>
      <c r="E351" s="363" t="s">
        <v>654</v>
      </c>
      <c r="F351" s="363" t="s">
        <v>671</v>
      </c>
      <c r="G351" s="71" t="s">
        <v>52</v>
      </c>
      <c r="H351" s="71" t="s">
        <v>83</v>
      </c>
      <c r="I351" s="71" t="s">
        <v>522</v>
      </c>
      <c r="J351" s="71" t="s">
        <v>55</v>
      </c>
      <c r="K351" s="109">
        <v>960.4</v>
      </c>
      <c r="L351" s="109">
        <v>806.4</v>
      </c>
      <c r="M351" s="109">
        <v>914.4</v>
      </c>
      <c r="N351" s="109">
        <v>877</v>
      </c>
      <c r="O351" s="109">
        <v>903</v>
      </c>
      <c r="P351" s="109">
        <v>903</v>
      </c>
    </row>
    <row r="352" spans="1:16" ht="127.5" customHeight="1">
      <c r="A352" s="362"/>
      <c r="B352" s="362"/>
      <c r="C352" s="391"/>
      <c r="D352" s="389"/>
      <c r="E352" s="377"/>
      <c r="F352" s="377"/>
      <c r="G352" s="72" t="s">
        <v>52</v>
      </c>
      <c r="H352" s="72" t="s">
        <v>83</v>
      </c>
      <c r="I352" s="71" t="s">
        <v>522</v>
      </c>
      <c r="J352" s="72" t="s">
        <v>56</v>
      </c>
      <c r="K352" s="109">
        <v>324</v>
      </c>
      <c r="L352" s="109">
        <v>292.5</v>
      </c>
      <c r="M352" s="109">
        <v>115.8</v>
      </c>
      <c r="N352" s="109">
        <v>324</v>
      </c>
      <c r="O352" s="109">
        <v>324</v>
      </c>
      <c r="P352" s="109">
        <v>324</v>
      </c>
    </row>
    <row r="353" spans="1:16" ht="145.5" customHeight="1">
      <c r="A353" s="361">
        <v>902</v>
      </c>
      <c r="B353" s="361">
        <v>69180</v>
      </c>
      <c r="C353" s="390" t="s">
        <v>410</v>
      </c>
      <c r="D353" s="388" t="s">
        <v>840</v>
      </c>
      <c r="E353" s="363" t="s">
        <v>654</v>
      </c>
      <c r="F353" s="363" t="s">
        <v>839</v>
      </c>
      <c r="G353" s="71" t="s">
        <v>52</v>
      </c>
      <c r="H353" s="71" t="s">
        <v>83</v>
      </c>
      <c r="I353" s="71" t="s">
        <v>521</v>
      </c>
      <c r="J353" s="71" t="s">
        <v>55</v>
      </c>
      <c r="K353" s="109">
        <v>164.3</v>
      </c>
      <c r="L353" s="109">
        <v>164.3</v>
      </c>
      <c r="M353" s="109">
        <v>166.7</v>
      </c>
      <c r="N353" s="109">
        <v>156.6</v>
      </c>
      <c r="O353" s="109">
        <v>161.19999999999999</v>
      </c>
      <c r="P353" s="109">
        <v>161.19999999999999</v>
      </c>
    </row>
    <row r="354" spans="1:16" ht="114" customHeight="1">
      <c r="A354" s="362"/>
      <c r="B354" s="362"/>
      <c r="C354" s="391"/>
      <c r="D354" s="389"/>
      <c r="E354" s="377"/>
      <c r="F354" s="377"/>
      <c r="G354" s="72" t="s">
        <v>52</v>
      </c>
      <c r="H354" s="72" t="s">
        <v>83</v>
      </c>
      <c r="I354" s="71" t="s">
        <v>521</v>
      </c>
      <c r="J354" s="72" t="s">
        <v>56</v>
      </c>
      <c r="K354" s="109">
        <v>3.3</v>
      </c>
      <c r="L354" s="109">
        <v>3.3</v>
      </c>
      <c r="M354" s="109">
        <v>1.2</v>
      </c>
      <c r="N354" s="109">
        <v>81</v>
      </c>
      <c r="O354" s="109">
        <v>81</v>
      </c>
      <c r="P354" s="109">
        <v>81</v>
      </c>
    </row>
    <row r="355" spans="1:16" ht="141" customHeight="1">
      <c r="A355" s="361">
        <v>902</v>
      </c>
      <c r="B355" s="361">
        <v>60910</v>
      </c>
      <c r="C355" s="390" t="s">
        <v>234</v>
      </c>
      <c r="D355" s="388" t="s">
        <v>997</v>
      </c>
      <c r="E355" s="381" t="s">
        <v>654</v>
      </c>
      <c r="F355" s="363" t="s">
        <v>836</v>
      </c>
      <c r="G355" s="71" t="s">
        <v>52</v>
      </c>
      <c r="H355" s="71" t="s">
        <v>83</v>
      </c>
      <c r="I355" s="71" t="s">
        <v>146</v>
      </c>
      <c r="J355" s="71" t="s">
        <v>55</v>
      </c>
      <c r="K355" s="109">
        <v>306.3</v>
      </c>
      <c r="L355" s="109">
        <v>306.2</v>
      </c>
      <c r="M355" s="109">
        <v>310.3</v>
      </c>
      <c r="N355" s="109">
        <v>313.10000000000002</v>
      </c>
      <c r="O355" s="109">
        <v>322.39999999999998</v>
      </c>
      <c r="P355" s="109">
        <v>322.39999999999998</v>
      </c>
    </row>
    <row r="356" spans="1:16" ht="104.25" customHeight="1">
      <c r="A356" s="362"/>
      <c r="B356" s="362"/>
      <c r="C356" s="391"/>
      <c r="D356" s="389"/>
      <c r="E356" s="396"/>
      <c r="F356" s="377"/>
      <c r="G356" s="72" t="s">
        <v>52</v>
      </c>
      <c r="H356" s="72" t="s">
        <v>83</v>
      </c>
      <c r="I356" s="72" t="s">
        <v>146</v>
      </c>
      <c r="J356" s="72" t="s">
        <v>56</v>
      </c>
      <c r="K356" s="109">
        <v>162</v>
      </c>
      <c r="L356" s="109">
        <v>159.69999999999999</v>
      </c>
      <c r="M356" s="109">
        <v>162</v>
      </c>
      <c r="N356" s="109">
        <v>162</v>
      </c>
      <c r="O356" s="109">
        <v>162</v>
      </c>
      <c r="P356" s="109">
        <v>162</v>
      </c>
    </row>
    <row r="357" spans="1:16" ht="101.25" customHeight="1">
      <c r="A357" s="361">
        <v>902</v>
      </c>
      <c r="B357" s="361">
        <v>69170</v>
      </c>
      <c r="C357" s="390" t="s">
        <v>231</v>
      </c>
      <c r="D357" s="388" t="s">
        <v>840</v>
      </c>
      <c r="E357" s="363" t="s">
        <v>654</v>
      </c>
      <c r="F357" s="363" t="s">
        <v>839</v>
      </c>
      <c r="G357" s="71" t="s">
        <v>52</v>
      </c>
      <c r="H357" s="71" t="s">
        <v>83</v>
      </c>
      <c r="I357" s="72" t="s">
        <v>520</v>
      </c>
      <c r="J357" s="71" t="s">
        <v>55</v>
      </c>
      <c r="K357" s="109">
        <v>225</v>
      </c>
      <c r="L357" s="109">
        <v>224.6</v>
      </c>
      <c r="M357" s="109">
        <v>229.2</v>
      </c>
      <c r="N357" s="109">
        <v>200.4</v>
      </c>
      <c r="O357" s="109">
        <v>206.3</v>
      </c>
      <c r="P357" s="109">
        <v>206.3</v>
      </c>
    </row>
    <row r="358" spans="1:16" ht="257.25" customHeight="1">
      <c r="A358" s="362"/>
      <c r="B358" s="362"/>
      <c r="C358" s="391"/>
      <c r="D358" s="389"/>
      <c r="E358" s="377"/>
      <c r="F358" s="377"/>
      <c r="G358" s="72" t="s">
        <v>52</v>
      </c>
      <c r="H358" s="72" t="s">
        <v>83</v>
      </c>
      <c r="I358" s="72" t="s">
        <v>520</v>
      </c>
      <c r="J358" s="72" t="s">
        <v>56</v>
      </c>
      <c r="K358" s="109">
        <v>2.9</v>
      </c>
      <c r="L358" s="109">
        <v>2.9</v>
      </c>
      <c r="M358" s="109">
        <v>2.4</v>
      </c>
      <c r="N358" s="109">
        <v>162</v>
      </c>
      <c r="O358" s="109">
        <v>162</v>
      </c>
      <c r="P358" s="109">
        <v>162</v>
      </c>
    </row>
    <row r="359" spans="1:16" ht="120.75" customHeight="1">
      <c r="A359" s="361">
        <v>924</v>
      </c>
      <c r="B359" s="361">
        <v>60870</v>
      </c>
      <c r="C359" s="435" t="s">
        <v>472</v>
      </c>
      <c r="D359" s="433" t="s">
        <v>757</v>
      </c>
      <c r="E359" s="363" t="s">
        <v>758</v>
      </c>
      <c r="F359" s="363" t="s">
        <v>759</v>
      </c>
      <c r="G359" s="71" t="s">
        <v>151</v>
      </c>
      <c r="H359" s="71" t="s">
        <v>151</v>
      </c>
      <c r="I359" s="71" t="s">
        <v>380</v>
      </c>
      <c r="J359" s="71" t="s">
        <v>55</v>
      </c>
      <c r="K359" s="109">
        <v>162.9</v>
      </c>
      <c r="L359" s="109">
        <v>162.9</v>
      </c>
      <c r="M359" s="109">
        <v>169</v>
      </c>
      <c r="N359" s="109">
        <v>150.5</v>
      </c>
      <c r="O359" s="109">
        <v>154.69999999999999</v>
      </c>
      <c r="P359" s="109">
        <v>154.69999999999999</v>
      </c>
    </row>
    <row r="360" spans="1:16" ht="155.25" customHeight="1">
      <c r="A360" s="362"/>
      <c r="B360" s="362"/>
      <c r="C360" s="436"/>
      <c r="D360" s="434"/>
      <c r="E360" s="377"/>
      <c r="F360" s="377"/>
      <c r="G360" s="72" t="s">
        <v>151</v>
      </c>
      <c r="H360" s="72" t="s">
        <v>151</v>
      </c>
      <c r="I360" s="71" t="s">
        <v>380</v>
      </c>
      <c r="J360" s="72" t="s">
        <v>56</v>
      </c>
      <c r="K360" s="109">
        <v>0</v>
      </c>
      <c r="L360" s="109">
        <v>0</v>
      </c>
      <c r="M360" s="109">
        <v>0</v>
      </c>
      <c r="N360" s="109">
        <v>81</v>
      </c>
      <c r="O360" s="109">
        <v>81</v>
      </c>
      <c r="P360" s="109">
        <v>81</v>
      </c>
    </row>
    <row r="361" spans="1:16" ht="59.25" customHeight="1">
      <c r="A361" s="340" t="s">
        <v>288</v>
      </c>
      <c r="B361" s="341"/>
      <c r="C361" s="348" t="s">
        <v>615</v>
      </c>
      <c r="D361" s="349"/>
      <c r="E361" s="349"/>
      <c r="F361" s="349"/>
      <c r="G361" s="349"/>
      <c r="H361" s="349"/>
      <c r="I361" s="349"/>
      <c r="J361" s="350"/>
      <c r="K361" s="7">
        <f t="shared" ref="K361" si="71">SUM(K362:K363)</f>
        <v>126</v>
      </c>
      <c r="L361" s="7">
        <f t="shared" ref="L361:P361" si="72">SUM(L362:L363)</f>
        <v>0</v>
      </c>
      <c r="M361" s="7">
        <f t="shared" si="72"/>
        <v>63</v>
      </c>
      <c r="N361" s="7">
        <f t="shared" si="72"/>
        <v>63</v>
      </c>
      <c r="O361" s="7">
        <f t="shared" si="72"/>
        <v>63</v>
      </c>
      <c r="P361" s="7">
        <f t="shared" si="72"/>
        <v>63</v>
      </c>
    </row>
    <row r="362" spans="1:16" ht="123" customHeight="1">
      <c r="A362" s="74">
        <v>924</v>
      </c>
      <c r="B362" s="75">
        <v>60070</v>
      </c>
      <c r="C362" s="76" t="s">
        <v>32</v>
      </c>
      <c r="D362" s="98" t="s">
        <v>754</v>
      </c>
      <c r="E362" s="99" t="s">
        <v>755</v>
      </c>
      <c r="F362" s="99" t="s">
        <v>756</v>
      </c>
      <c r="G362" s="77" t="s">
        <v>151</v>
      </c>
      <c r="H362" s="77" t="s">
        <v>151</v>
      </c>
      <c r="I362" s="77" t="s">
        <v>381</v>
      </c>
      <c r="J362" s="77" t="s">
        <v>56</v>
      </c>
      <c r="K362" s="109">
        <v>63</v>
      </c>
      <c r="L362" s="109">
        <v>0</v>
      </c>
      <c r="M362" s="109">
        <v>63</v>
      </c>
      <c r="N362" s="109">
        <v>63</v>
      </c>
      <c r="O362" s="109">
        <v>63</v>
      </c>
      <c r="P362" s="109">
        <v>63</v>
      </c>
    </row>
    <row r="363" spans="1:16" ht="153.75" customHeight="1">
      <c r="A363" s="74">
        <v>924</v>
      </c>
      <c r="B363" s="75">
        <v>62600</v>
      </c>
      <c r="C363" s="79" t="s">
        <v>235</v>
      </c>
      <c r="D363" s="98" t="s">
        <v>754</v>
      </c>
      <c r="E363" s="99" t="s">
        <v>755</v>
      </c>
      <c r="F363" s="99" t="s">
        <v>756</v>
      </c>
      <c r="G363" s="77" t="s">
        <v>151</v>
      </c>
      <c r="H363" s="77" t="s">
        <v>151</v>
      </c>
      <c r="I363" s="77" t="s">
        <v>382</v>
      </c>
      <c r="J363" s="77" t="s">
        <v>56</v>
      </c>
      <c r="K363" s="109">
        <v>63</v>
      </c>
      <c r="L363" s="109">
        <v>0</v>
      </c>
      <c r="M363" s="109">
        <v>0</v>
      </c>
      <c r="N363" s="109">
        <v>0</v>
      </c>
      <c r="O363" s="109">
        <v>0</v>
      </c>
      <c r="P363" s="109">
        <v>0</v>
      </c>
    </row>
    <row r="364" spans="1:16" ht="132.75" customHeight="1">
      <c r="A364" s="340" t="s">
        <v>616</v>
      </c>
      <c r="B364" s="341"/>
      <c r="C364" s="348" t="s">
        <v>486</v>
      </c>
      <c r="D364" s="349"/>
      <c r="E364" s="349"/>
      <c r="F364" s="349"/>
      <c r="G364" s="349"/>
      <c r="H364" s="349"/>
      <c r="I364" s="349"/>
      <c r="J364" s="350"/>
      <c r="K364" s="7">
        <f t="shared" ref="K364:P364" si="73">SUM(K365)</f>
        <v>10794</v>
      </c>
      <c r="L364" s="7">
        <f t="shared" si="73"/>
        <v>10794</v>
      </c>
      <c r="M364" s="7">
        <f t="shared" si="73"/>
        <v>9223.2999999999993</v>
      </c>
      <c r="N364" s="7">
        <f t="shared" si="73"/>
        <v>12904</v>
      </c>
      <c r="O364" s="7">
        <f t="shared" si="73"/>
        <v>12904</v>
      </c>
      <c r="P364" s="7">
        <f t="shared" si="73"/>
        <v>12904</v>
      </c>
    </row>
    <row r="365" spans="1:16" ht="409.6" customHeight="1">
      <c r="A365" s="1">
        <v>902</v>
      </c>
      <c r="B365" s="1">
        <v>60090</v>
      </c>
      <c r="C365" s="36" t="s">
        <v>31</v>
      </c>
      <c r="D365" s="54" t="s">
        <v>1029</v>
      </c>
      <c r="E365" s="50" t="s">
        <v>1030</v>
      </c>
      <c r="F365" s="15" t="s">
        <v>1031</v>
      </c>
      <c r="G365" s="27" t="s">
        <v>83</v>
      </c>
      <c r="H365" s="27" t="s">
        <v>151</v>
      </c>
      <c r="I365" s="27" t="s">
        <v>146</v>
      </c>
      <c r="J365" s="27" t="s">
        <v>57</v>
      </c>
      <c r="K365" s="109">
        <v>10794</v>
      </c>
      <c r="L365" s="109">
        <v>10794</v>
      </c>
      <c r="M365" s="109">
        <v>9223.2999999999993</v>
      </c>
      <c r="N365" s="109">
        <v>12904</v>
      </c>
      <c r="O365" s="109">
        <v>12904</v>
      </c>
      <c r="P365" s="109">
        <v>12904</v>
      </c>
    </row>
    <row r="366" spans="1:16" ht="204.75" customHeight="1">
      <c r="A366" s="340" t="s">
        <v>617</v>
      </c>
      <c r="B366" s="341"/>
      <c r="C366" s="348" t="s">
        <v>618</v>
      </c>
      <c r="D366" s="349"/>
      <c r="E366" s="349"/>
      <c r="F366" s="349"/>
      <c r="G366" s="349"/>
      <c r="H366" s="349"/>
      <c r="I366" s="349"/>
      <c r="J366" s="350"/>
      <c r="K366" s="7">
        <f t="shared" ref="K366:P366" si="74">SUM(K367)</f>
        <v>2868.7</v>
      </c>
      <c r="L366" s="7">
        <f t="shared" si="74"/>
        <v>2868.7</v>
      </c>
      <c r="M366" s="7">
        <f t="shared" si="74"/>
        <v>3057.3</v>
      </c>
      <c r="N366" s="7">
        <f t="shared" si="74"/>
        <v>3106.6</v>
      </c>
      <c r="O366" s="7">
        <f t="shared" si="74"/>
        <v>3595.8</v>
      </c>
      <c r="P366" s="7">
        <f t="shared" si="74"/>
        <v>3589.4</v>
      </c>
    </row>
    <row r="367" spans="1:16" ht="193.5" customHeight="1">
      <c r="A367" s="1">
        <v>925</v>
      </c>
      <c r="B367" s="1">
        <v>62460</v>
      </c>
      <c r="C367" s="36" t="s">
        <v>29</v>
      </c>
      <c r="D367" s="169" t="s">
        <v>998</v>
      </c>
      <c r="E367" s="205" t="s">
        <v>656</v>
      </c>
      <c r="F367" s="276" t="s">
        <v>999</v>
      </c>
      <c r="G367" s="27" t="s">
        <v>150</v>
      </c>
      <c r="H367" s="27" t="s">
        <v>89</v>
      </c>
      <c r="I367" s="27" t="s">
        <v>432</v>
      </c>
      <c r="J367" s="27" t="s">
        <v>57</v>
      </c>
      <c r="K367" s="109">
        <v>2868.7</v>
      </c>
      <c r="L367" s="109">
        <v>2868.7</v>
      </c>
      <c r="M367" s="109">
        <v>3057.3</v>
      </c>
      <c r="N367" s="109">
        <v>3106.6</v>
      </c>
      <c r="O367" s="109">
        <v>3595.8</v>
      </c>
      <c r="P367" s="109">
        <v>3589.4</v>
      </c>
    </row>
    <row r="368" spans="1:16" ht="166.5" customHeight="1">
      <c r="A368" s="340" t="s">
        <v>619</v>
      </c>
      <c r="B368" s="341"/>
      <c r="C368" s="348" t="s">
        <v>487</v>
      </c>
      <c r="D368" s="349"/>
      <c r="E368" s="349"/>
      <c r="F368" s="349"/>
      <c r="G368" s="349"/>
      <c r="H368" s="349"/>
      <c r="I368" s="349"/>
      <c r="J368" s="350"/>
      <c r="K368" s="7">
        <f t="shared" ref="K368" si="75">SUM(K369:K370)</f>
        <v>4389.3</v>
      </c>
      <c r="L368" s="7">
        <f t="shared" ref="L368:P368" si="76">SUM(L369:L370)</f>
        <v>4389.3</v>
      </c>
      <c r="M368" s="7">
        <f t="shared" si="76"/>
        <v>5301.3</v>
      </c>
      <c r="N368" s="7">
        <f t="shared" si="76"/>
        <v>5302</v>
      </c>
      <c r="O368" s="7">
        <f t="shared" si="76"/>
        <v>5309.4000000000005</v>
      </c>
      <c r="P368" s="7">
        <f t="shared" si="76"/>
        <v>5309.3</v>
      </c>
    </row>
    <row r="369" spans="1:16" ht="138.75" customHeight="1">
      <c r="A369" s="428">
        <v>925</v>
      </c>
      <c r="B369" s="428">
        <v>62460</v>
      </c>
      <c r="C369" s="428" t="s">
        <v>29</v>
      </c>
      <c r="D369" s="433" t="s">
        <v>1035</v>
      </c>
      <c r="E369" s="392" t="s">
        <v>1036</v>
      </c>
      <c r="F369" s="353" t="s">
        <v>1037</v>
      </c>
      <c r="G369" s="27" t="s">
        <v>150</v>
      </c>
      <c r="H369" s="27" t="s">
        <v>52</v>
      </c>
      <c r="I369" s="27" t="s">
        <v>30</v>
      </c>
      <c r="J369" s="27" t="s">
        <v>57</v>
      </c>
      <c r="K369" s="233">
        <v>4282.1000000000004</v>
      </c>
      <c r="L369" s="6">
        <v>4282.1000000000004</v>
      </c>
      <c r="M369" s="6">
        <v>5177.8</v>
      </c>
      <c r="N369" s="6">
        <v>5177.8</v>
      </c>
      <c r="O369" s="6">
        <v>5177.8</v>
      </c>
      <c r="P369" s="6">
        <v>5177.8</v>
      </c>
    </row>
    <row r="370" spans="1:16" ht="78" customHeight="1">
      <c r="A370" s="428"/>
      <c r="B370" s="428"/>
      <c r="C370" s="428"/>
      <c r="D370" s="434"/>
      <c r="E370" s="393"/>
      <c r="F370" s="355"/>
      <c r="G370" s="27" t="s">
        <v>150</v>
      </c>
      <c r="H370" s="27" t="s">
        <v>87</v>
      </c>
      <c r="I370" s="27" t="s">
        <v>516</v>
      </c>
      <c r="J370" s="27" t="s">
        <v>56</v>
      </c>
      <c r="K370" s="90">
        <v>107.2</v>
      </c>
      <c r="L370" s="90">
        <v>107.2</v>
      </c>
      <c r="M370" s="90">
        <v>123.5</v>
      </c>
      <c r="N370" s="90">
        <v>124.2</v>
      </c>
      <c r="O370" s="90">
        <v>131.6</v>
      </c>
      <c r="P370" s="90">
        <v>131.5</v>
      </c>
    </row>
    <row r="371" spans="1:16" ht="40.5" customHeight="1">
      <c r="A371" s="340" t="s">
        <v>620</v>
      </c>
      <c r="B371" s="341"/>
      <c r="C371" s="348" t="s">
        <v>621</v>
      </c>
      <c r="D371" s="349"/>
      <c r="E371" s="349"/>
      <c r="F371" s="349"/>
      <c r="G371" s="349"/>
      <c r="H371" s="349"/>
      <c r="I371" s="349"/>
      <c r="J371" s="350"/>
      <c r="K371" s="7">
        <f t="shared" ref="K371" si="77">SUM(K372:K374)</f>
        <v>83544.3</v>
      </c>
      <c r="L371" s="7">
        <f t="shared" ref="L371:P371" si="78">SUM(L372:L374)</f>
        <v>83463.5</v>
      </c>
      <c r="M371" s="7">
        <f t="shared" si="78"/>
        <v>105975.3</v>
      </c>
      <c r="N371" s="7">
        <f t="shared" si="78"/>
        <v>95354.5</v>
      </c>
      <c r="O371" s="7">
        <f t="shared" si="78"/>
        <v>61700</v>
      </c>
      <c r="P371" s="7">
        <f t="shared" si="78"/>
        <v>53286.400000000001</v>
      </c>
    </row>
    <row r="372" spans="1:16" ht="145.5" customHeight="1">
      <c r="A372" s="1">
        <v>921</v>
      </c>
      <c r="B372" s="69" t="s">
        <v>232</v>
      </c>
      <c r="C372" s="120" t="s">
        <v>233</v>
      </c>
      <c r="D372" s="386" t="s">
        <v>841</v>
      </c>
      <c r="E372" s="387" t="s">
        <v>657</v>
      </c>
      <c r="F372" s="387" t="s">
        <v>842</v>
      </c>
      <c r="G372" s="71" t="s">
        <v>90</v>
      </c>
      <c r="H372" s="71" t="s">
        <v>83</v>
      </c>
      <c r="I372" s="71" t="s">
        <v>145</v>
      </c>
      <c r="J372" s="71" t="s">
        <v>152</v>
      </c>
      <c r="K372" s="23">
        <v>0</v>
      </c>
      <c r="L372" s="23">
        <v>0</v>
      </c>
      <c r="M372" s="23">
        <v>75143.7</v>
      </c>
      <c r="N372" s="110">
        <v>19612.900000000001</v>
      </c>
      <c r="O372" s="110">
        <v>19612.900000000001</v>
      </c>
      <c r="P372" s="110">
        <v>19612.900000000001</v>
      </c>
    </row>
    <row r="373" spans="1:16" ht="156" customHeight="1">
      <c r="A373" s="1">
        <v>921</v>
      </c>
      <c r="B373" s="69" t="s">
        <v>351</v>
      </c>
      <c r="C373" s="118" t="s">
        <v>475</v>
      </c>
      <c r="D373" s="386"/>
      <c r="E373" s="387"/>
      <c r="F373" s="387"/>
      <c r="G373" s="71" t="s">
        <v>90</v>
      </c>
      <c r="H373" s="71" t="s">
        <v>83</v>
      </c>
      <c r="I373" s="71" t="s">
        <v>352</v>
      </c>
      <c r="J373" s="71" t="s">
        <v>56</v>
      </c>
      <c r="K373" s="23">
        <v>80.7</v>
      </c>
      <c r="L373" s="23">
        <v>0</v>
      </c>
      <c r="M373" s="23">
        <v>102.3</v>
      </c>
      <c r="N373" s="110">
        <v>92.1</v>
      </c>
      <c r="O373" s="110">
        <v>59.6</v>
      </c>
      <c r="P373" s="110">
        <v>51.4</v>
      </c>
    </row>
    <row r="374" spans="1:16" ht="153.75" customHeight="1">
      <c r="A374" s="1">
        <v>921</v>
      </c>
      <c r="B374" s="69" t="s">
        <v>351</v>
      </c>
      <c r="C374" s="118" t="s">
        <v>475</v>
      </c>
      <c r="D374" s="386"/>
      <c r="E374" s="387"/>
      <c r="F374" s="387"/>
      <c r="G374" s="71" t="s">
        <v>90</v>
      </c>
      <c r="H374" s="71" t="s">
        <v>83</v>
      </c>
      <c r="I374" s="71" t="s">
        <v>352</v>
      </c>
      <c r="J374" s="71" t="s">
        <v>152</v>
      </c>
      <c r="K374" s="23">
        <v>83463.600000000006</v>
      </c>
      <c r="L374" s="23">
        <v>83463.5</v>
      </c>
      <c r="M374" s="23">
        <v>30729.3</v>
      </c>
      <c r="N374" s="110">
        <v>75649.5</v>
      </c>
      <c r="O374" s="110">
        <v>42027.5</v>
      </c>
      <c r="P374" s="110">
        <v>33622.1</v>
      </c>
    </row>
    <row r="375" spans="1:16" ht="223.5" customHeight="1">
      <c r="A375" s="340" t="s">
        <v>290</v>
      </c>
      <c r="B375" s="341"/>
      <c r="C375" s="348" t="s">
        <v>622</v>
      </c>
      <c r="D375" s="349"/>
      <c r="E375" s="349"/>
      <c r="F375" s="349"/>
      <c r="G375" s="349"/>
      <c r="H375" s="349"/>
      <c r="I375" s="349"/>
      <c r="J375" s="350"/>
      <c r="K375" s="7">
        <f>SUM(K376:K383)</f>
        <v>34256.400000000001</v>
      </c>
      <c r="L375" s="7">
        <f t="shared" ref="L375:P375" si="79">SUM(L376:L383)</f>
        <v>34256.400000000001</v>
      </c>
      <c r="M375" s="7">
        <f t="shared" si="79"/>
        <v>36665.700000000004</v>
      </c>
      <c r="N375" s="7">
        <f t="shared" si="79"/>
        <v>33705.4</v>
      </c>
      <c r="O375" s="7">
        <f t="shared" si="79"/>
        <v>34879.999999999993</v>
      </c>
      <c r="P375" s="7">
        <f t="shared" si="79"/>
        <v>35913</v>
      </c>
    </row>
    <row r="376" spans="1:16" ht="197.25" customHeight="1">
      <c r="A376" s="1">
        <v>925</v>
      </c>
      <c r="B376" s="69">
        <v>60710</v>
      </c>
      <c r="C376" s="86" t="s">
        <v>468</v>
      </c>
      <c r="D376" s="60" t="s">
        <v>1000</v>
      </c>
      <c r="E376" s="50" t="s">
        <v>658</v>
      </c>
      <c r="F376" s="58" t="s">
        <v>1001</v>
      </c>
      <c r="G376" s="71" t="s">
        <v>90</v>
      </c>
      <c r="H376" s="71" t="s">
        <v>83</v>
      </c>
      <c r="I376" s="71" t="s">
        <v>6</v>
      </c>
      <c r="J376" s="71" t="s">
        <v>91</v>
      </c>
      <c r="K376" s="78">
        <v>6080.1</v>
      </c>
      <c r="L376" s="73">
        <v>6080.1</v>
      </c>
      <c r="M376" s="78">
        <v>7058.6</v>
      </c>
      <c r="N376" s="78">
        <v>8947.4</v>
      </c>
      <c r="O376" s="78">
        <v>8947.4</v>
      </c>
      <c r="P376" s="78">
        <v>8947.4</v>
      </c>
    </row>
    <row r="377" spans="1:16" ht="212.25" customHeight="1">
      <c r="A377" s="192">
        <v>925</v>
      </c>
      <c r="B377" s="193">
        <v>63540</v>
      </c>
      <c r="C377" s="76" t="s">
        <v>604</v>
      </c>
      <c r="D377" s="57" t="s">
        <v>1003</v>
      </c>
      <c r="E377" s="50" t="s">
        <v>659</v>
      </c>
      <c r="F377" s="58" t="s">
        <v>1004</v>
      </c>
      <c r="G377" s="71" t="s">
        <v>150</v>
      </c>
      <c r="H377" s="71" t="s">
        <v>89</v>
      </c>
      <c r="I377" s="71" t="s">
        <v>607</v>
      </c>
      <c r="J377" s="71" t="s">
        <v>88</v>
      </c>
      <c r="K377" s="78">
        <v>2269.6999999999998</v>
      </c>
      <c r="L377" s="73">
        <v>2269.6999999999998</v>
      </c>
      <c r="M377" s="78">
        <v>1987.6</v>
      </c>
      <c r="N377" s="78">
        <v>2949.8</v>
      </c>
      <c r="O377" s="78">
        <v>3253.9</v>
      </c>
      <c r="P377" s="78">
        <v>3383.9</v>
      </c>
    </row>
    <row r="378" spans="1:16" ht="199.5" customHeight="1">
      <c r="A378" s="1">
        <v>925</v>
      </c>
      <c r="B378" s="69">
        <v>62370</v>
      </c>
      <c r="C378" s="53" t="s">
        <v>212</v>
      </c>
      <c r="D378" s="57" t="s">
        <v>1005</v>
      </c>
      <c r="E378" s="50" t="s">
        <v>658</v>
      </c>
      <c r="F378" s="58" t="s">
        <v>1002</v>
      </c>
      <c r="G378" s="71" t="s">
        <v>150</v>
      </c>
      <c r="H378" s="71" t="s">
        <v>89</v>
      </c>
      <c r="I378" s="71" t="s">
        <v>7</v>
      </c>
      <c r="J378" s="71" t="s">
        <v>88</v>
      </c>
      <c r="K378" s="73">
        <v>1516</v>
      </c>
      <c r="L378" s="73">
        <v>1516</v>
      </c>
      <c r="M378" s="73">
        <v>1139</v>
      </c>
      <c r="N378" s="73">
        <v>1222.5</v>
      </c>
      <c r="O378" s="73">
        <v>1269.5</v>
      </c>
      <c r="P378" s="73">
        <v>1316.5</v>
      </c>
    </row>
    <row r="379" spans="1:16" ht="74.25" customHeight="1">
      <c r="A379" s="361">
        <v>925</v>
      </c>
      <c r="B379" s="361">
        <v>60820</v>
      </c>
      <c r="C379" s="424" t="s">
        <v>162</v>
      </c>
      <c r="D379" s="378" t="s">
        <v>896</v>
      </c>
      <c r="E379" s="392" t="s">
        <v>658</v>
      </c>
      <c r="F379" s="353" t="s">
        <v>843</v>
      </c>
      <c r="G379" s="27" t="s">
        <v>150</v>
      </c>
      <c r="H379" s="27" t="s">
        <v>52</v>
      </c>
      <c r="I379" s="27" t="s">
        <v>8</v>
      </c>
      <c r="J379" s="27" t="s">
        <v>88</v>
      </c>
      <c r="K379" s="233">
        <v>8263.6</v>
      </c>
      <c r="L379" s="6">
        <v>8263.6</v>
      </c>
      <c r="M379" s="6">
        <v>8924.7000000000007</v>
      </c>
      <c r="N379" s="6">
        <v>7064.7</v>
      </c>
      <c r="O379" s="12">
        <v>7347.3</v>
      </c>
      <c r="P379" s="6">
        <v>7641.2</v>
      </c>
    </row>
    <row r="380" spans="1:16" ht="74.25" customHeight="1">
      <c r="A380" s="427"/>
      <c r="B380" s="427"/>
      <c r="C380" s="425"/>
      <c r="D380" s="379"/>
      <c r="E380" s="429"/>
      <c r="F380" s="354"/>
      <c r="G380" s="27" t="s">
        <v>150</v>
      </c>
      <c r="H380" s="27" t="s">
        <v>89</v>
      </c>
      <c r="I380" s="27" t="s">
        <v>9</v>
      </c>
      <c r="J380" s="27" t="s">
        <v>88</v>
      </c>
      <c r="K380" s="90">
        <v>14601.2</v>
      </c>
      <c r="L380" s="90">
        <v>14601.2</v>
      </c>
      <c r="M380" s="90">
        <v>15787.2</v>
      </c>
      <c r="N380" s="90">
        <v>12007.5</v>
      </c>
      <c r="O380" s="90">
        <v>12487.8</v>
      </c>
      <c r="P380" s="90">
        <v>12987.3</v>
      </c>
    </row>
    <row r="381" spans="1:16" ht="99" customHeight="1">
      <c r="A381" s="362"/>
      <c r="B381" s="362"/>
      <c r="C381" s="426"/>
      <c r="D381" s="380"/>
      <c r="E381" s="393"/>
      <c r="F381" s="355"/>
      <c r="G381" s="27" t="s">
        <v>150</v>
      </c>
      <c r="H381" s="27" t="s">
        <v>75</v>
      </c>
      <c r="I381" s="27" t="s">
        <v>494</v>
      </c>
      <c r="J381" s="27" t="s">
        <v>88</v>
      </c>
      <c r="K381" s="90">
        <v>685.7</v>
      </c>
      <c r="L381" s="90">
        <v>685.7</v>
      </c>
      <c r="M381" s="90">
        <v>790.7</v>
      </c>
      <c r="N381" s="90">
        <v>595.5</v>
      </c>
      <c r="O381" s="90">
        <v>619.4</v>
      </c>
      <c r="P381" s="90">
        <v>644.1</v>
      </c>
    </row>
    <row r="382" spans="1:16" ht="261" customHeight="1">
      <c r="A382" s="1">
        <v>926</v>
      </c>
      <c r="B382" s="1">
        <v>60820</v>
      </c>
      <c r="C382" s="36" t="s">
        <v>162</v>
      </c>
      <c r="D382" s="292" t="s">
        <v>1006</v>
      </c>
      <c r="E382" s="50" t="s">
        <v>660</v>
      </c>
      <c r="F382" s="257" t="s">
        <v>844</v>
      </c>
      <c r="G382" s="4" t="s">
        <v>150</v>
      </c>
      <c r="H382" s="4" t="s">
        <v>75</v>
      </c>
      <c r="I382" s="4" t="s">
        <v>163</v>
      </c>
      <c r="J382" s="4" t="s">
        <v>88</v>
      </c>
      <c r="K382" s="23">
        <v>840.1</v>
      </c>
      <c r="L382" s="23">
        <v>840.1</v>
      </c>
      <c r="M382" s="23">
        <v>884.1</v>
      </c>
      <c r="N382" s="23">
        <v>918</v>
      </c>
      <c r="O382" s="23">
        <v>954.7</v>
      </c>
      <c r="P382" s="23">
        <v>992.6</v>
      </c>
    </row>
    <row r="383" spans="1:16" ht="261" customHeight="1">
      <c r="A383" s="210">
        <v>929</v>
      </c>
      <c r="B383" s="297" t="s">
        <v>931</v>
      </c>
      <c r="C383" s="298" t="s">
        <v>932</v>
      </c>
      <c r="D383" s="198" t="s">
        <v>929</v>
      </c>
      <c r="E383" s="198" t="s">
        <v>930</v>
      </c>
      <c r="F383" s="198" t="s">
        <v>924</v>
      </c>
      <c r="G383" s="71" t="s">
        <v>200</v>
      </c>
      <c r="H383" s="71" t="s">
        <v>89</v>
      </c>
      <c r="I383" s="71" t="s">
        <v>933</v>
      </c>
      <c r="J383" s="71" t="s">
        <v>88</v>
      </c>
      <c r="K383" s="23">
        <v>0</v>
      </c>
      <c r="L383" s="23">
        <v>0</v>
      </c>
      <c r="M383" s="23">
        <v>93.8</v>
      </c>
      <c r="N383" s="23">
        <v>0</v>
      </c>
      <c r="O383" s="23">
        <v>0</v>
      </c>
      <c r="P383" s="23">
        <v>0</v>
      </c>
    </row>
    <row r="384" spans="1:16" ht="228" customHeight="1">
      <c r="A384" s="340" t="s">
        <v>623</v>
      </c>
      <c r="B384" s="341"/>
      <c r="C384" s="348" t="s">
        <v>624</v>
      </c>
      <c r="D384" s="349"/>
      <c r="E384" s="349"/>
      <c r="F384" s="349"/>
      <c r="G384" s="349"/>
      <c r="H384" s="349"/>
      <c r="I384" s="349"/>
      <c r="J384" s="350"/>
      <c r="K384" s="7">
        <f t="shared" ref="K384" si="80">SUM(K385:K390)</f>
        <v>117421.29999999999</v>
      </c>
      <c r="L384" s="7">
        <f t="shared" ref="L384:P384" si="81">SUM(L385:L390)</f>
        <v>113564.79999999999</v>
      </c>
      <c r="M384" s="7">
        <f t="shared" si="81"/>
        <v>128673.10000000002</v>
      </c>
      <c r="N384" s="7">
        <f t="shared" si="81"/>
        <v>117901.6</v>
      </c>
      <c r="O384" s="7">
        <f t="shared" si="81"/>
        <v>122021.1</v>
      </c>
      <c r="P384" s="7">
        <f t="shared" si="81"/>
        <v>124515.7</v>
      </c>
    </row>
    <row r="385" spans="1:18" ht="245.25" customHeight="1">
      <c r="A385" s="1">
        <v>925</v>
      </c>
      <c r="B385" s="1">
        <v>69100</v>
      </c>
      <c r="C385" s="118" t="s">
        <v>466</v>
      </c>
      <c r="D385" s="275" t="s">
        <v>1007</v>
      </c>
      <c r="E385" s="205" t="s">
        <v>661</v>
      </c>
      <c r="F385" s="276" t="s">
        <v>1008</v>
      </c>
      <c r="G385" s="27" t="s">
        <v>90</v>
      </c>
      <c r="H385" s="27" t="s">
        <v>83</v>
      </c>
      <c r="I385" s="27" t="s">
        <v>598</v>
      </c>
      <c r="J385" s="27" t="s">
        <v>91</v>
      </c>
      <c r="K385" s="233">
        <v>57379.3</v>
      </c>
      <c r="L385" s="6">
        <v>55864.7</v>
      </c>
      <c r="M385" s="6">
        <v>62479.3</v>
      </c>
      <c r="N385" s="6">
        <v>59964.5</v>
      </c>
      <c r="O385" s="6">
        <v>62364.5</v>
      </c>
      <c r="P385" s="6">
        <v>64859.1</v>
      </c>
    </row>
    <row r="386" spans="1:18" ht="279.75" customHeight="1">
      <c r="A386" s="1">
        <v>925</v>
      </c>
      <c r="B386" s="1">
        <v>69130</v>
      </c>
      <c r="C386" s="118" t="s">
        <v>467</v>
      </c>
      <c r="D386" s="275" t="s">
        <v>1007</v>
      </c>
      <c r="E386" s="255" t="s">
        <v>661</v>
      </c>
      <c r="F386" s="276" t="s">
        <v>1008</v>
      </c>
      <c r="G386" s="27" t="s">
        <v>90</v>
      </c>
      <c r="H386" s="27" t="s">
        <v>83</v>
      </c>
      <c r="I386" s="27" t="s">
        <v>597</v>
      </c>
      <c r="J386" s="27" t="s">
        <v>91</v>
      </c>
      <c r="K386" s="233">
        <v>59613.7</v>
      </c>
      <c r="L386" s="238">
        <v>57585.7</v>
      </c>
      <c r="M386" s="239">
        <v>65735.100000000006</v>
      </c>
      <c r="N386" s="269">
        <v>57937.1</v>
      </c>
      <c r="O386" s="239">
        <v>59656.6</v>
      </c>
      <c r="P386" s="239">
        <v>59656.6</v>
      </c>
    </row>
    <row r="387" spans="1:18" ht="240" customHeight="1">
      <c r="A387" s="1">
        <v>925</v>
      </c>
      <c r="B387" s="1">
        <v>69110</v>
      </c>
      <c r="C387" s="118" t="s">
        <v>469</v>
      </c>
      <c r="D387" s="212" t="s">
        <v>1009</v>
      </c>
      <c r="E387" s="50" t="s">
        <v>661</v>
      </c>
      <c r="F387" s="213" t="s">
        <v>1008</v>
      </c>
      <c r="G387" s="27" t="s">
        <v>90</v>
      </c>
      <c r="H387" s="27" t="s">
        <v>83</v>
      </c>
      <c r="I387" s="27" t="s">
        <v>599</v>
      </c>
      <c r="J387" s="27" t="s">
        <v>91</v>
      </c>
      <c r="K387" s="233">
        <v>199.9</v>
      </c>
      <c r="L387" s="6">
        <v>41.5</v>
      </c>
      <c r="M387" s="6">
        <v>245.1</v>
      </c>
      <c r="N387" s="6">
        <v>0</v>
      </c>
      <c r="O387" s="6">
        <v>0</v>
      </c>
      <c r="P387" s="6">
        <v>0</v>
      </c>
    </row>
    <row r="388" spans="1:18" ht="243.75" customHeight="1">
      <c r="A388" s="1">
        <v>925</v>
      </c>
      <c r="B388" s="1">
        <v>69140</v>
      </c>
      <c r="C388" s="118" t="s">
        <v>470</v>
      </c>
      <c r="D388" s="212" t="s">
        <v>1009</v>
      </c>
      <c r="E388" s="50" t="s">
        <v>661</v>
      </c>
      <c r="F388" s="213" t="s">
        <v>1008</v>
      </c>
      <c r="G388" s="27" t="s">
        <v>90</v>
      </c>
      <c r="H388" s="27" t="s">
        <v>83</v>
      </c>
      <c r="I388" s="27" t="s">
        <v>600</v>
      </c>
      <c r="J388" s="27" t="s">
        <v>91</v>
      </c>
      <c r="K388" s="233">
        <v>228.4</v>
      </c>
      <c r="L388" s="6">
        <v>72.900000000000006</v>
      </c>
      <c r="M388" s="6">
        <v>213.6</v>
      </c>
      <c r="N388" s="6">
        <v>0</v>
      </c>
      <c r="O388" s="6">
        <v>0</v>
      </c>
      <c r="P388" s="6">
        <v>0</v>
      </c>
    </row>
    <row r="389" spans="1:18" ht="253.5" customHeight="1">
      <c r="A389" s="192">
        <v>925</v>
      </c>
      <c r="B389" s="192">
        <v>69160</v>
      </c>
      <c r="C389" s="118" t="s">
        <v>605</v>
      </c>
      <c r="D389" s="212" t="s">
        <v>846</v>
      </c>
      <c r="E389" s="50" t="s">
        <v>661</v>
      </c>
      <c r="F389" s="213" t="s">
        <v>845</v>
      </c>
      <c r="G389" s="27" t="s">
        <v>90</v>
      </c>
      <c r="H389" s="27" t="s">
        <v>83</v>
      </c>
      <c r="I389" s="27" t="s">
        <v>606</v>
      </c>
      <c r="J389" s="27" t="s">
        <v>91</v>
      </c>
      <c r="K389" s="233">
        <v>0</v>
      </c>
      <c r="L389" s="179"/>
      <c r="M389" s="179"/>
      <c r="N389" s="179"/>
      <c r="O389" s="179"/>
      <c r="P389" s="179"/>
    </row>
    <row r="390" spans="1:18" ht="201.75" customHeight="1">
      <c r="A390" s="1">
        <v>925</v>
      </c>
      <c r="B390" s="1">
        <v>69120</v>
      </c>
      <c r="C390" s="14" t="s">
        <v>1</v>
      </c>
      <c r="D390" s="275" t="s">
        <v>1010</v>
      </c>
      <c r="E390" s="295" t="s">
        <v>1011</v>
      </c>
      <c r="F390" s="276" t="s">
        <v>367</v>
      </c>
      <c r="G390" s="27" t="s">
        <v>150</v>
      </c>
      <c r="H390" s="27" t="s">
        <v>150</v>
      </c>
      <c r="I390" s="27" t="s">
        <v>601</v>
      </c>
      <c r="J390" s="27" t="s">
        <v>56</v>
      </c>
      <c r="K390" s="18">
        <v>0</v>
      </c>
      <c r="L390" s="18">
        <v>0</v>
      </c>
      <c r="M390" s="18">
        <v>0</v>
      </c>
      <c r="N390" s="18">
        <v>0</v>
      </c>
      <c r="O390" s="18">
        <v>0</v>
      </c>
      <c r="P390" s="18">
        <v>0</v>
      </c>
    </row>
    <row r="391" spans="1:18" ht="98.25" customHeight="1">
      <c r="A391" s="340" t="s">
        <v>571</v>
      </c>
      <c r="B391" s="341"/>
      <c r="C391" s="348" t="s">
        <v>502</v>
      </c>
      <c r="D391" s="349"/>
      <c r="E391" s="349"/>
      <c r="F391" s="349"/>
      <c r="G391" s="349"/>
      <c r="H391" s="349"/>
      <c r="I391" s="349"/>
      <c r="J391" s="350"/>
      <c r="K391" s="7">
        <f t="shared" ref="K391" si="82">SUM(K392:K394)</f>
        <v>750</v>
      </c>
      <c r="L391" s="7">
        <f t="shared" ref="L391:P391" si="83">SUM(L392:L394)</f>
        <v>750</v>
      </c>
      <c r="M391" s="7">
        <f t="shared" si="83"/>
        <v>10047.5</v>
      </c>
      <c r="N391" s="7">
        <f t="shared" si="83"/>
        <v>0</v>
      </c>
      <c r="O391" s="7">
        <f t="shared" si="83"/>
        <v>0</v>
      </c>
      <c r="P391" s="7">
        <f t="shared" si="83"/>
        <v>0</v>
      </c>
    </row>
    <row r="392" spans="1:18" ht="299.25" customHeight="1">
      <c r="A392" s="123">
        <v>924</v>
      </c>
      <c r="B392" s="123">
        <v>60960</v>
      </c>
      <c r="C392" s="124" t="s">
        <v>572</v>
      </c>
      <c r="D392" s="220" t="s">
        <v>847</v>
      </c>
      <c r="E392" s="220" t="s">
        <v>750</v>
      </c>
      <c r="F392" s="37" t="s">
        <v>751</v>
      </c>
      <c r="G392" s="26" t="s">
        <v>87</v>
      </c>
      <c r="H392" s="26" t="s">
        <v>89</v>
      </c>
      <c r="I392" s="107" t="s">
        <v>573</v>
      </c>
      <c r="J392" s="26" t="s">
        <v>152</v>
      </c>
      <c r="K392" s="109">
        <v>750</v>
      </c>
      <c r="L392" s="109">
        <v>750</v>
      </c>
      <c r="M392" s="109">
        <v>0</v>
      </c>
      <c r="N392" s="109">
        <v>0</v>
      </c>
      <c r="O392" s="109">
        <v>0</v>
      </c>
      <c r="P392" s="109">
        <v>0</v>
      </c>
    </row>
    <row r="393" spans="1:18" ht="409.5">
      <c r="A393" s="123">
        <v>924</v>
      </c>
      <c r="B393" s="123" t="s">
        <v>747</v>
      </c>
      <c r="C393" s="124" t="s">
        <v>503</v>
      </c>
      <c r="D393" s="264" t="s">
        <v>752</v>
      </c>
      <c r="E393" s="220" t="s">
        <v>750</v>
      </c>
      <c r="F393" s="37" t="s">
        <v>753</v>
      </c>
      <c r="G393" s="26" t="s">
        <v>87</v>
      </c>
      <c r="H393" s="26" t="s">
        <v>89</v>
      </c>
      <c r="I393" s="107" t="s">
        <v>748</v>
      </c>
      <c r="J393" s="26" t="s">
        <v>504</v>
      </c>
      <c r="K393" s="109">
        <v>0</v>
      </c>
      <c r="L393" s="109">
        <v>0</v>
      </c>
      <c r="M393" s="109">
        <v>47.5</v>
      </c>
      <c r="N393" s="109">
        <v>0</v>
      </c>
      <c r="O393" s="109">
        <v>0</v>
      </c>
      <c r="P393" s="109">
        <v>0</v>
      </c>
    </row>
    <row r="394" spans="1:18" ht="409.6" customHeight="1">
      <c r="A394" s="123">
        <v>924</v>
      </c>
      <c r="B394" s="123">
        <v>53651</v>
      </c>
      <c r="C394" s="124" t="s">
        <v>503</v>
      </c>
      <c r="D394" s="264" t="s">
        <v>752</v>
      </c>
      <c r="E394" s="220" t="s">
        <v>750</v>
      </c>
      <c r="F394" s="37" t="s">
        <v>753</v>
      </c>
      <c r="G394" s="26" t="s">
        <v>87</v>
      </c>
      <c r="H394" s="26" t="s">
        <v>89</v>
      </c>
      <c r="I394" s="107" t="s">
        <v>574</v>
      </c>
      <c r="J394" s="26" t="s">
        <v>504</v>
      </c>
      <c r="K394" s="109">
        <v>0</v>
      </c>
      <c r="L394" s="109">
        <v>0</v>
      </c>
      <c r="M394" s="109">
        <v>10000</v>
      </c>
      <c r="N394" s="109">
        <v>0</v>
      </c>
      <c r="O394" s="109">
        <v>0</v>
      </c>
      <c r="P394" s="109">
        <v>0</v>
      </c>
      <c r="R394" s="94"/>
    </row>
    <row r="395" spans="1:18" ht="81" customHeight="1">
      <c r="A395" s="340" t="s">
        <v>626</v>
      </c>
      <c r="B395" s="341"/>
      <c r="C395" s="348" t="s">
        <v>627</v>
      </c>
      <c r="D395" s="349"/>
      <c r="E395" s="349"/>
      <c r="F395" s="349"/>
      <c r="G395" s="349"/>
      <c r="H395" s="349"/>
      <c r="I395" s="349"/>
      <c r="J395" s="350"/>
      <c r="K395" s="7">
        <f t="shared" ref="K395:P395" si="84">SUM(K396)</f>
        <v>332.3</v>
      </c>
      <c r="L395" s="7">
        <f t="shared" si="84"/>
        <v>327.60000000000002</v>
      </c>
      <c r="M395" s="7">
        <f t="shared" si="84"/>
        <v>593.79999999999995</v>
      </c>
      <c r="N395" s="7">
        <f t="shared" si="84"/>
        <v>593.79999999999995</v>
      </c>
      <c r="O395" s="7">
        <f t="shared" si="84"/>
        <v>593.79999999999995</v>
      </c>
      <c r="P395" s="7">
        <f t="shared" si="84"/>
        <v>593.79999999999995</v>
      </c>
    </row>
    <row r="396" spans="1:18" ht="246" customHeight="1">
      <c r="A396" s="192">
        <v>902</v>
      </c>
      <c r="B396" s="192">
        <v>61650</v>
      </c>
      <c r="C396" s="3" t="s">
        <v>473</v>
      </c>
      <c r="D396" s="303" t="s">
        <v>1028</v>
      </c>
      <c r="E396" s="205" t="s">
        <v>673</v>
      </c>
      <c r="F396" s="17" t="s">
        <v>848</v>
      </c>
      <c r="G396" s="27" t="s">
        <v>83</v>
      </c>
      <c r="H396" s="27" t="s">
        <v>151</v>
      </c>
      <c r="I396" s="27" t="s">
        <v>333</v>
      </c>
      <c r="J396" s="27" t="s">
        <v>56</v>
      </c>
      <c r="K396" s="109">
        <v>332.3</v>
      </c>
      <c r="L396" s="109">
        <v>327.60000000000002</v>
      </c>
      <c r="M396" s="109">
        <v>593.79999999999995</v>
      </c>
      <c r="N396" s="109">
        <v>593.79999999999995</v>
      </c>
      <c r="O396" s="109">
        <v>593.79999999999995</v>
      </c>
      <c r="P396" s="109">
        <v>593.79999999999995</v>
      </c>
    </row>
    <row r="397" spans="1:18" ht="96" customHeight="1">
      <c r="A397" s="340" t="s">
        <v>625</v>
      </c>
      <c r="B397" s="341"/>
      <c r="C397" s="348" t="s">
        <v>602</v>
      </c>
      <c r="D397" s="349"/>
      <c r="E397" s="349"/>
      <c r="F397" s="349"/>
      <c r="G397" s="349"/>
      <c r="H397" s="349"/>
      <c r="I397" s="349"/>
      <c r="J397" s="350"/>
      <c r="K397" s="209">
        <f t="shared" ref="K397" si="85">SUM(K398:K399)</f>
        <v>43059.4</v>
      </c>
      <c r="L397" s="209">
        <f t="shared" ref="L397:P397" si="86">SUM(L398:L399)</f>
        <v>43059.4</v>
      </c>
      <c r="M397" s="209">
        <f t="shared" si="86"/>
        <v>42760.2</v>
      </c>
      <c r="N397" s="209">
        <f t="shared" si="86"/>
        <v>42460.299999999996</v>
      </c>
      <c r="O397" s="209">
        <f t="shared" si="86"/>
        <v>42671.6</v>
      </c>
      <c r="P397" s="209">
        <f t="shared" si="86"/>
        <v>5705.5</v>
      </c>
    </row>
    <row r="398" spans="1:18" ht="179.25" customHeight="1">
      <c r="A398" s="192">
        <v>925</v>
      </c>
      <c r="B398" s="192">
        <v>63110</v>
      </c>
      <c r="C398" s="3" t="s">
        <v>458</v>
      </c>
      <c r="D398" s="38" t="s">
        <v>850</v>
      </c>
      <c r="E398" s="205" t="s">
        <v>662</v>
      </c>
      <c r="F398" s="17" t="s">
        <v>849</v>
      </c>
      <c r="G398" s="27" t="s">
        <v>150</v>
      </c>
      <c r="H398" s="27" t="s">
        <v>87</v>
      </c>
      <c r="I398" s="27" t="s">
        <v>444</v>
      </c>
      <c r="J398" s="27" t="s">
        <v>88</v>
      </c>
      <c r="K398" s="109">
        <v>4754.6000000000004</v>
      </c>
      <c r="L398" s="109">
        <v>4754.6000000000004</v>
      </c>
      <c r="M398" s="109">
        <v>4533.5</v>
      </c>
      <c r="N398" s="109">
        <v>5275.2</v>
      </c>
      <c r="O398" s="109">
        <v>5486.5</v>
      </c>
      <c r="P398" s="109">
        <v>5705.5</v>
      </c>
    </row>
    <row r="399" spans="1:18" ht="198.75" customHeight="1">
      <c r="A399" s="40">
        <v>925</v>
      </c>
      <c r="B399" s="191">
        <v>53032</v>
      </c>
      <c r="C399" s="80" t="s">
        <v>455</v>
      </c>
      <c r="D399" s="80" t="s">
        <v>1012</v>
      </c>
      <c r="E399" s="295" t="s">
        <v>1013</v>
      </c>
      <c r="F399" s="162" t="s">
        <v>1002</v>
      </c>
      <c r="G399" s="187" t="s">
        <v>150</v>
      </c>
      <c r="H399" s="187" t="s">
        <v>89</v>
      </c>
      <c r="I399" s="188" t="s">
        <v>603</v>
      </c>
      <c r="J399" s="184">
        <v>600</v>
      </c>
      <c r="K399" s="78">
        <v>38304.800000000003</v>
      </c>
      <c r="L399" s="78">
        <v>38304.800000000003</v>
      </c>
      <c r="M399" s="78">
        <v>38226.699999999997</v>
      </c>
      <c r="N399" s="78">
        <v>37185.1</v>
      </c>
      <c r="O399" s="78">
        <v>37185.1</v>
      </c>
      <c r="P399" s="78">
        <v>0</v>
      </c>
    </row>
    <row r="400" spans="1:18" ht="18.75">
      <c r="A400" s="356" t="s">
        <v>506</v>
      </c>
      <c r="B400" s="357"/>
      <c r="C400" s="357"/>
      <c r="D400" s="357"/>
      <c r="E400" s="357"/>
      <c r="F400" s="357"/>
      <c r="G400" s="357"/>
      <c r="H400" s="357"/>
      <c r="I400" s="357"/>
      <c r="J400" s="358"/>
      <c r="K400" s="126">
        <f t="shared" ref="K400" si="87">K403+K401</f>
        <v>183.1</v>
      </c>
      <c r="L400" s="126">
        <f t="shared" ref="L400:P400" si="88">L403+L401</f>
        <v>183</v>
      </c>
      <c r="M400" s="126">
        <f t="shared" si="88"/>
        <v>0</v>
      </c>
      <c r="N400" s="126">
        <f t="shared" si="88"/>
        <v>0</v>
      </c>
      <c r="O400" s="126">
        <f t="shared" si="88"/>
        <v>0</v>
      </c>
      <c r="P400" s="126">
        <f t="shared" si="88"/>
        <v>0</v>
      </c>
    </row>
    <row r="401" spans="1:16" ht="115.5" customHeight="1">
      <c r="A401" s="340" t="s">
        <v>517</v>
      </c>
      <c r="B401" s="341"/>
      <c r="C401" s="348" t="s">
        <v>434</v>
      </c>
      <c r="D401" s="349"/>
      <c r="E401" s="349"/>
      <c r="F401" s="349"/>
      <c r="G401" s="349"/>
      <c r="H401" s="349"/>
      <c r="I401" s="349"/>
      <c r="J401" s="350"/>
      <c r="K401" s="19">
        <f t="shared" ref="K401:P403" si="89">K402</f>
        <v>0</v>
      </c>
      <c r="L401" s="19">
        <f t="shared" si="89"/>
        <v>0</v>
      </c>
      <c r="M401" s="19">
        <f t="shared" si="89"/>
        <v>0</v>
      </c>
      <c r="N401" s="19">
        <f t="shared" si="89"/>
        <v>0</v>
      </c>
      <c r="O401" s="19">
        <f t="shared" si="89"/>
        <v>0</v>
      </c>
      <c r="P401" s="19">
        <f t="shared" si="89"/>
        <v>0</v>
      </c>
    </row>
    <row r="402" spans="1:16" ht="127.5" customHeight="1">
      <c r="A402" s="1">
        <v>921</v>
      </c>
      <c r="B402" s="69">
        <v>10850</v>
      </c>
      <c r="C402" s="118" t="s">
        <v>497</v>
      </c>
      <c r="D402" s="206" t="s">
        <v>663</v>
      </c>
      <c r="E402" s="205" t="s">
        <v>664</v>
      </c>
      <c r="F402" s="17" t="s">
        <v>897</v>
      </c>
      <c r="G402" s="71" t="s">
        <v>90</v>
      </c>
      <c r="H402" s="71" t="s">
        <v>83</v>
      </c>
      <c r="I402" s="71" t="s">
        <v>498</v>
      </c>
      <c r="J402" s="71" t="s">
        <v>152</v>
      </c>
      <c r="K402" s="127">
        <v>0</v>
      </c>
      <c r="L402" s="127">
        <v>0</v>
      </c>
      <c r="M402" s="127">
        <v>0</v>
      </c>
      <c r="N402" s="127">
        <v>0</v>
      </c>
      <c r="O402" s="127">
        <v>0</v>
      </c>
      <c r="P402" s="127">
        <v>0</v>
      </c>
    </row>
    <row r="403" spans="1:16" ht="133.5" customHeight="1">
      <c r="A403" s="340" t="s">
        <v>505</v>
      </c>
      <c r="B403" s="341"/>
      <c r="C403" s="348" t="s">
        <v>289</v>
      </c>
      <c r="D403" s="349"/>
      <c r="E403" s="349"/>
      <c r="F403" s="349"/>
      <c r="G403" s="349"/>
      <c r="H403" s="349"/>
      <c r="I403" s="349"/>
      <c r="J403" s="350"/>
      <c r="K403" s="19">
        <f t="shared" si="89"/>
        <v>183.1</v>
      </c>
      <c r="L403" s="19">
        <f t="shared" si="89"/>
        <v>183</v>
      </c>
      <c r="M403" s="19">
        <f t="shared" si="89"/>
        <v>0</v>
      </c>
      <c r="N403" s="19">
        <f t="shared" si="89"/>
        <v>0</v>
      </c>
      <c r="O403" s="19">
        <f t="shared" si="89"/>
        <v>0</v>
      </c>
      <c r="P403" s="19">
        <f t="shared" si="89"/>
        <v>0</v>
      </c>
    </row>
    <row r="404" spans="1:16" ht="129.75" customHeight="1">
      <c r="A404" s="1">
        <v>902</v>
      </c>
      <c r="B404" s="1">
        <v>10840</v>
      </c>
      <c r="C404" s="3" t="s">
        <v>508</v>
      </c>
      <c r="D404" s="206" t="s">
        <v>665</v>
      </c>
      <c r="E404" s="205" t="s">
        <v>666</v>
      </c>
      <c r="F404" s="17" t="s">
        <v>667</v>
      </c>
      <c r="G404" s="27" t="s">
        <v>83</v>
      </c>
      <c r="H404" s="27" t="s">
        <v>151</v>
      </c>
      <c r="I404" s="27" t="s">
        <v>507</v>
      </c>
      <c r="J404" s="27" t="s">
        <v>56</v>
      </c>
      <c r="K404" s="109">
        <v>183.1</v>
      </c>
      <c r="L404" s="109">
        <v>183</v>
      </c>
      <c r="M404" s="109">
        <v>0</v>
      </c>
      <c r="N404" s="109">
        <v>0</v>
      </c>
      <c r="O404" s="109">
        <v>0</v>
      </c>
      <c r="P404" s="109">
        <v>0</v>
      </c>
    </row>
    <row r="405" spans="1:16" ht="99.75" customHeight="1">
      <c r="A405" s="345" t="s">
        <v>1025</v>
      </c>
      <c r="B405" s="346"/>
      <c r="C405" s="346"/>
      <c r="D405" s="346"/>
      <c r="E405" s="346"/>
      <c r="F405" s="346"/>
      <c r="G405" s="346"/>
      <c r="H405" s="346"/>
      <c r="I405" s="346"/>
      <c r="J405" s="347"/>
      <c r="K405" s="8">
        <f t="shared" ref="K405" si="90">K406+K413</f>
        <v>941899.2</v>
      </c>
      <c r="L405" s="8">
        <f t="shared" ref="L405:P405" si="91">L406+L413</f>
        <v>941899.2</v>
      </c>
      <c r="M405" s="8">
        <f t="shared" si="91"/>
        <v>1036167.9</v>
      </c>
      <c r="N405" s="8">
        <f t="shared" si="91"/>
        <v>1034447.7000000001</v>
      </c>
      <c r="O405" s="8">
        <f t="shared" si="91"/>
        <v>1090909.1000000001</v>
      </c>
      <c r="P405" s="8">
        <f t="shared" si="91"/>
        <v>1088661.9000000001</v>
      </c>
    </row>
    <row r="406" spans="1:16" ht="171" customHeight="1">
      <c r="A406" s="340" t="s">
        <v>292</v>
      </c>
      <c r="B406" s="341"/>
      <c r="C406" s="348" t="s">
        <v>291</v>
      </c>
      <c r="D406" s="349"/>
      <c r="E406" s="349"/>
      <c r="F406" s="349"/>
      <c r="G406" s="349"/>
      <c r="H406" s="349"/>
      <c r="I406" s="349"/>
      <c r="J406" s="350"/>
      <c r="K406" s="7">
        <f t="shared" ref="K406" si="92">SUM(K407:K412)</f>
        <v>587102</v>
      </c>
      <c r="L406" s="7">
        <f t="shared" ref="L406:P406" si="93">SUM(L407:L412)</f>
        <v>587102</v>
      </c>
      <c r="M406" s="7">
        <f t="shared" si="93"/>
        <v>649124.9</v>
      </c>
      <c r="N406" s="7">
        <f t="shared" si="93"/>
        <v>634766.9</v>
      </c>
      <c r="O406" s="7">
        <f t="shared" si="93"/>
        <v>661920.50000000012</v>
      </c>
      <c r="P406" s="7">
        <f t="shared" si="93"/>
        <v>653939.80000000005</v>
      </c>
    </row>
    <row r="407" spans="1:16" ht="39" customHeight="1">
      <c r="A407" s="365">
        <v>925</v>
      </c>
      <c r="B407" s="365">
        <v>60860</v>
      </c>
      <c r="C407" s="368" t="s">
        <v>471</v>
      </c>
      <c r="D407" s="371" t="s">
        <v>1026</v>
      </c>
      <c r="E407" s="371" t="s">
        <v>668</v>
      </c>
      <c r="F407" s="374" t="s">
        <v>1014</v>
      </c>
      <c r="G407" s="77" t="s">
        <v>150</v>
      </c>
      <c r="H407" s="77" t="s">
        <v>52</v>
      </c>
      <c r="I407" s="77" t="s">
        <v>328</v>
      </c>
      <c r="J407" s="77" t="s">
        <v>88</v>
      </c>
      <c r="K407" s="78">
        <v>568</v>
      </c>
      <c r="L407" s="78">
        <v>568</v>
      </c>
      <c r="M407" s="78">
        <v>568</v>
      </c>
      <c r="N407" s="78">
        <v>568</v>
      </c>
      <c r="O407" s="78">
        <v>568</v>
      </c>
      <c r="P407" s="78">
        <v>568</v>
      </c>
    </row>
    <row r="408" spans="1:16" ht="82.5" customHeight="1">
      <c r="A408" s="366"/>
      <c r="B408" s="366"/>
      <c r="C408" s="369"/>
      <c r="D408" s="372"/>
      <c r="E408" s="372"/>
      <c r="F408" s="375"/>
      <c r="G408" s="77" t="s">
        <v>150</v>
      </c>
      <c r="H408" s="77" t="s">
        <v>89</v>
      </c>
      <c r="I408" s="77" t="s">
        <v>496</v>
      </c>
      <c r="J408" s="77" t="s">
        <v>88</v>
      </c>
      <c r="K408" s="78">
        <v>573226.4</v>
      </c>
      <c r="L408" s="78">
        <v>573226.4</v>
      </c>
      <c r="M408" s="78">
        <v>629176.69999999995</v>
      </c>
      <c r="N408" s="78">
        <v>621660.5</v>
      </c>
      <c r="O408" s="78">
        <v>648486.80000000005</v>
      </c>
      <c r="P408" s="78">
        <v>640623.69999999995</v>
      </c>
    </row>
    <row r="409" spans="1:16" ht="29.25" customHeight="1">
      <c r="A409" s="366"/>
      <c r="B409" s="366"/>
      <c r="C409" s="369"/>
      <c r="D409" s="372"/>
      <c r="E409" s="372"/>
      <c r="F409" s="375"/>
      <c r="G409" s="77" t="s">
        <v>150</v>
      </c>
      <c r="H409" s="77" t="s">
        <v>87</v>
      </c>
      <c r="I409" s="77" t="s">
        <v>433</v>
      </c>
      <c r="J409" s="77" t="s">
        <v>55</v>
      </c>
      <c r="K409" s="78">
        <v>8179.5</v>
      </c>
      <c r="L409" s="78">
        <v>8179.5</v>
      </c>
      <c r="M409" s="78">
        <v>8460.5</v>
      </c>
      <c r="N409" s="78">
        <v>9333.4</v>
      </c>
      <c r="O409" s="78">
        <v>9735.7999999999993</v>
      </c>
      <c r="P409" s="78">
        <v>9617.7999999999993</v>
      </c>
    </row>
    <row r="410" spans="1:16" ht="57" customHeight="1">
      <c r="A410" s="367"/>
      <c r="B410" s="367"/>
      <c r="C410" s="370"/>
      <c r="D410" s="373"/>
      <c r="E410" s="373"/>
      <c r="F410" s="376"/>
      <c r="G410" s="77" t="s">
        <v>150</v>
      </c>
      <c r="H410" s="77" t="s">
        <v>87</v>
      </c>
      <c r="I410" s="77" t="s">
        <v>433</v>
      </c>
      <c r="J410" s="77" t="s">
        <v>56</v>
      </c>
      <c r="K410" s="78">
        <v>0</v>
      </c>
      <c r="L410" s="78">
        <v>0</v>
      </c>
      <c r="M410" s="78">
        <v>251.5</v>
      </c>
      <c r="N410" s="78">
        <v>0</v>
      </c>
      <c r="O410" s="78">
        <v>0</v>
      </c>
      <c r="P410" s="78">
        <v>0</v>
      </c>
    </row>
    <row r="411" spans="1:16" ht="132.75" customHeight="1">
      <c r="A411" s="329">
        <v>925</v>
      </c>
      <c r="B411" s="331" t="s">
        <v>882</v>
      </c>
      <c r="C411" s="53" t="s">
        <v>881</v>
      </c>
      <c r="D411" s="50" t="s">
        <v>959</v>
      </c>
      <c r="E411" s="50" t="s">
        <v>320</v>
      </c>
      <c r="F411" s="99" t="s">
        <v>958</v>
      </c>
      <c r="G411" s="331" t="s">
        <v>150</v>
      </c>
      <c r="H411" s="331" t="s">
        <v>89</v>
      </c>
      <c r="I411" s="332" t="s">
        <v>883</v>
      </c>
      <c r="J411" s="333">
        <v>600</v>
      </c>
      <c r="K411" s="78">
        <v>0</v>
      </c>
      <c r="L411" s="78">
        <v>0</v>
      </c>
      <c r="M411" s="330">
        <v>5685.4</v>
      </c>
      <c r="N411" s="78">
        <v>0</v>
      </c>
      <c r="O411" s="78">
        <v>0</v>
      </c>
      <c r="P411" s="78">
        <v>0</v>
      </c>
    </row>
    <row r="412" spans="1:16" ht="327" customHeight="1">
      <c r="A412" s="40">
        <v>925</v>
      </c>
      <c r="B412" s="33" t="s">
        <v>168</v>
      </c>
      <c r="C412" s="118" t="s">
        <v>474</v>
      </c>
      <c r="D412" s="80" t="s">
        <v>1015</v>
      </c>
      <c r="E412" s="295" t="s">
        <v>1013</v>
      </c>
      <c r="F412" s="162" t="s">
        <v>1016</v>
      </c>
      <c r="G412" s="33" t="s">
        <v>150</v>
      </c>
      <c r="H412" s="33" t="s">
        <v>89</v>
      </c>
      <c r="I412" s="34" t="s">
        <v>147</v>
      </c>
      <c r="J412" s="43">
        <v>600</v>
      </c>
      <c r="K412" s="22">
        <v>5128.1000000000004</v>
      </c>
      <c r="L412" s="22">
        <v>5128.1000000000004</v>
      </c>
      <c r="M412" s="22">
        <v>4982.8</v>
      </c>
      <c r="N412" s="41">
        <v>3205</v>
      </c>
      <c r="O412" s="41">
        <v>3129.9</v>
      </c>
      <c r="P412" s="41">
        <v>3130.3</v>
      </c>
    </row>
    <row r="413" spans="1:16" ht="166.5" customHeight="1">
      <c r="A413" s="340" t="s">
        <v>294</v>
      </c>
      <c r="B413" s="341"/>
      <c r="C413" s="348" t="s">
        <v>293</v>
      </c>
      <c r="D413" s="349"/>
      <c r="E413" s="349"/>
      <c r="F413" s="349"/>
      <c r="G413" s="349"/>
      <c r="H413" s="349"/>
      <c r="I413" s="349"/>
      <c r="J413" s="350"/>
      <c r="K413" s="7">
        <f t="shared" ref="K413" si="94">SUM(K414:K416)</f>
        <v>354797.2</v>
      </c>
      <c r="L413" s="7">
        <f t="shared" ref="L413:P413" si="95">SUM(L414:L416)</f>
        <v>354797.2</v>
      </c>
      <c r="M413" s="7">
        <f t="shared" si="95"/>
        <v>387043</v>
      </c>
      <c r="N413" s="7">
        <f t="shared" si="95"/>
        <v>399680.80000000005</v>
      </c>
      <c r="O413" s="7">
        <f t="shared" si="95"/>
        <v>428988.6</v>
      </c>
      <c r="P413" s="7">
        <f t="shared" si="95"/>
        <v>434722.10000000003</v>
      </c>
    </row>
    <row r="414" spans="1:16" ht="66.75" customHeight="1">
      <c r="A414" s="365">
        <v>925</v>
      </c>
      <c r="B414" s="365">
        <v>60860</v>
      </c>
      <c r="C414" s="368" t="s">
        <v>471</v>
      </c>
      <c r="D414" s="430" t="s">
        <v>1027</v>
      </c>
      <c r="E414" s="381" t="s">
        <v>669</v>
      </c>
      <c r="F414" s="353" t="s">
        <v>1017</v>
      </c>
      <c r="G414" s="77" t="s">
        <v>150</v>
      </c>
      <c r="H414" s="77" t="s">
        <v>52</v>
      </c>
      <c r="I414" s="77" t="s">
        <v>328</v>
      </c>
      <c r="J414" s="77" t="s">
        <v>88</v>
      </c>
      <c r="K414" s="78">
        <v>350066.4</v>
      </c>
      <c r="L414" s="78">
        <v>350066.4</v>
      </c>
      <c r="M414" s="78">
        <v>381667.1</v>
      </c>
      <c r="N414" s="78">
        <v>393684.2</v>
      </c>
      <c r="O414" s="78">
        <v>422648.9</v>
      </c>
      <c r="P414" s="78">
        <v>428297.7</v>
      </c>
    </row>
    <row r="415" spans="1:16" ht="73.5" customHeight="1">
      <c r="A415" s="366"/>
      <c r="B415" s="366"/>
      <c r="C415" s="369"/>
      <c r="D415" s="431"/>
      <c r="E415" s="382"/>
      <c r="F415" s="354"/>
      <c r="G415" s="26" t="s">
        <v>150</v>
      </c>
      <c r="H415" s="26" t="s">
        <v>87</v>
      </c>
      <c r="I415" s="77" t="s">
        <v>433</v>
      </c>
      <c r="J415" s="26" t="s">
        <v>55</v>
      </c>
      <c r="K415" s="12">
        <v>4730.8</v>
      </c>
      <c r="L415" s="12">
        <v>4730.8</v>
      </c>
      <c r="M415" s="12">
        <v>5375.9</v>
      </c>
      <c r="N415" s="12">
        <v>4888.4000000000005</v>
      </c>
      <c r="O415" s="12">
        <v>4388.6000000000004</v>
      </c>
      <c r="P415" s="12">
        <v>4506.7</v>
      </c>
    </row>
    <row r="416" spans="1:16" ht="72" customHeight="1">
      <c r="A416" s="367"/>
      <c r="B416" s="367"/>
      <c r="C416" s="370"/>
      <c r="D416" s="432"/>
      <c r="E416" s="396"/>
      <c r="F416" s="355"/>
      <c r="G416" s="26" t="s">
        <v>150</v>
      </c>
      <c r="H416" s="26" t="s">
        <v>87</v>
      </c>
      <c r="I416" s="77" t="s">
        <v>433</v>
      </c>
      <c r="J416" s="26" t="s">
        <v>56</v>
      </c>
      <c r="K416" s="12">
        <v>0</v>
      </c>
      <c r="L416" s="12">
        <v>0</v>
      </c>
      <c r="M416" s="12">
        <v>0</v>
      </c>
      <c r="N416" s="12">
        <v>1108.2</v>
      </c>
      <c r="O416" s="12">
        <v>1951.1</v>
      </c>
      <c r="P416" s="12">
        <v>1917.7</v>
      </c>
    </row>
    <row r="417" spans="1:18" ht="55.5" customHeight="1">
      <c r="A417" s="345" t="s">
        <v>24</v>
      </c>
      <c r="B417" s="346"/>
      <c r="C417" s="346"/>
      <c r="D417" s="346"/>
      <c r="E417" s="346"/>
      <c r="F417" s="346"/>
      <c r="G417" s="346"/>
      <c r="H417" s="346"/>
      <c r="I417" s="346"/>
      <c r="J417" s="347"/>
      <c r="K417" s="8">
        <f t="shared" ref="K417" si="96">K418+K422</f>
        <v>53842.5</v>
      </c>
      <c r="L417" s="8">
        <f t="shared" ref="L417:P417" si="97">L418+L422</f>
        <v>53842.5</v>
      </c>
      <c r="M417" s="8">
        <f t="shared" si="97"/>
        <v>54440.3</v>
      </c>
      <c r="N417" s="8">
        <f t="shared" si="97"/>
        <v>21393.5</v>
      </c>
      <c r="O417" s="8">
        <f t="shared" si="97"/>
        <v>20000</v>
      </c>
      <c r="P417" s="8">
        <f t="shared" si="97"/>
        <v>20000</v>
      </c>
    </row>
    <row r="418" spans="1:18" ht="28.5" customHeight="1">
      <c r="A418" s="356" t="s">
        <v>25</v>
      </c>
      <c r="B418" s="357"/>
      <c r="C418" s="357"/>
      <c r="D418" s="357"/>
      <c r="E418" s="357"/>
      <c r="F418" s="357"/>
      <c r="G418" s="357"/>
      <c r="H418" s="357"/>
      <c r="I418" s="357"/>
      <c r="J418" s="358"/>
      <c r="K418" s="81">
        <f t="shared" ref="K418:P418" si="98">K419</f>
        <v>41810.6</v>
      </c>
      <c r="L418" s="81">
        <f t="shared" si="98"/>
        <v>41810.6</v>
      </c>
      <c r="M418" s="81">
        <f t="shared" si="98"/>
        <v>34230.5</v>
      </c>
      <c r="N418" s="81">
        <f t="shared" si="98"/>
        <v>20000</v>
      </c>
      <c r="O418" s="81">
        <f t="shared" si="98"/>
        <v>20000</v>
      </c>
      <c r="P418" s="81">
        <f t="shared" si="98"/>
        <v>20000</v>
      </c>
    </row>
    <row r="419" spans="1:18" ht="50.25" customHeight="1">
      <c r="A419" s="340" t="s">
        <v>246</v>
      </c>
      <c r="B419" s="341"/>
      <c r="C419" s="348" t="s">
        <v>68</v>
      </c>
      <c r="D419" s="349"/>
      <c r="E419" s="349"/>
      <c r="F419" s="349"/>
      <c r="G419" s="349"/>
      <c r="H419" s="349"/>
      <c r="I419" s="349"/>
      <c r="J419" s="350"/>
      <c r="K419" s="10">
        <f t="shared" ref="K419" si="99">SUM(K420:K421)</f>
        <v>41810.6</v>
      </c>
      <c r="L419" s="10">
        <f t="shared" ref="L419:P419" si="100">SUM(L420:L421)</f>
        <v>41810.6</v>
      </c>
      <c r="M419" s="10">
        <f t="shared" si="100"/>
        <v>34230.5</v>
      </c>
      <c r="N419" s="10">
        <f t="shared" si="100"/>
        <v>20000</v>
      </c>
      <c r="O419" s="10">
        <f t="shared" si="100"/>
        <v>20000</v>
      </c>
      <c r="P419" s="10">
        <f t="shared" si="100"/>
        <v>20000</v>
      </c>
    </row>
    <row r="420" spans="1:18" ht="68.25" customHeight="1">
      <c r="A420" s="2">
        <v>905</v>
      </c>
      <c r="B420" s="4" t="s">
        <v>321</v>
      </c>
      <c r="C420" s="3" t="s">
        <v>241</v>
      </c>
      <c r="D420" s="15" t="s">
        <v>49</v>
      </c>
      <c r="E420" s="9" t="s">
        <v>50</v>
      </c>
      <c r="F420" s="39" t="s">
        <v>51</v>
      </c>
      <c r="G420" s="33">
        <v>14</v>
      </c>
      <c r="H420" s="33" t="s">
        <v>52</v>
      </c>
      <c r="I420" s="34" t="s">
        <v>245</v>
      </c>
      <c r="J420" s="43">
        <v>500</v>
      </c>
      <c r="K420" s="233">
        <v>33000</v>
      </c>
      <c r="L420" s="244">
        <v>33000</v>
      </c>
      <c r="M420" s="73">
        <v>13800</v>
      </c>
      <c r="N420" s="73">
        <v>20000</v>
      </c>
      <c r="O420" s="73">
        <v>20000</v>
      </c>
      <c r="P420" s="73">
        <v>20000</v>
      </c>
    </row>
    <row r="421" spans="1:18" ht="68.25" customHeight="1">
      <c r="A421" s="2">
        <v>905</v>
      </c>
      <c r="B421" s="4" t="s">
        <v>348</v>
      </c>
      <c r="C421" s="95" t="s">
        <v>349</v>
      </c>
      <c r="D421" s="5" t="s">
        <v>49</v>
      </c>
      <c r="E421" s="2" t="s">
        <v>50</v>
      </c>
      <c r="F421" s="2" t="s">
        <v>51</v>
      </c>
      <c r="G421" s="4">
        <v>14</v>
      </c>
      <c r="H421" s="4" t="s">
        <v>52</v>
      </c>
      <c r="I421" s="95" t="s">
        <v>350</v>
      </c>
      <c r="J421" s="95">
        <v>500</v>
      </c>
      <c r="K421" s="233">
        <v>8810.6</v>
      </c>
      <c r="L421" s="261">
        <v>8810.6</v>
      </c>
      <c r="M421" s="262">
        <v>20430.5</v>
      </c>
      <c r="N421" s="262">
        <v>0</v>
      </c>
      <c r="O421" s="262">
        <v>0</v>
      </c>
      <c r="P421" s="262">
        <v>0</v>
      </c>
    </row>
    <row r="422" spans="1:18" ht="35.25" customHeight="1">
      <c r="A422" s="356" t="s">
        <v>249</v>
      </c>
      <c r="B422" s="357"/>
      <c r="C422" s="357"/>
      <c r="D422" s="357"/>
      <c r="E422" s="357"/>
      <c r="F422" s="357"/>
      <c r="G422" s="357"/>
      <c r="H422" s="357"/>
      <c r="I422" s="357"/>
      <c r="J422" s="358"/>
      <c r="K422" s="81">
        <f t="shared" ref="K422:P422" si="101">K423</f>
        <v>12031.9</v>
      </c>
      <c r="L422" s="81">
        <f t="shared" si="101"/>
        <v>12031.9</v>
      </c>
      <c r="M422" s="81">
        <f t="shared" si="101"/>
        <v>20209.8</v>
      </c>
      <c r="N422" s="81">
        <f t="shared" si="101"/>
        <v>1393.5</v>
      </c>
      <c r="O422" s="81">
        <f t="shared" si="101"/>
        <v>0</v>
      </c>
      <c r="P422" s="81">
        <f t="shared" si="101"/>
        <v>0</v>
      </c>
    </row>
    <row r="423" spans="1:18" ht="58.5" customHeight="1">
      <c r="A423" s="340" t="s">
        <v>247</v>
      </c>
      <c r="B423" s="341"/>
      <c r="C423" s="348" t="s">
        <v>248</v>
      </c>
      <c r="D423" s="349"/>
      <c r="E423" s="349"/>
      <c r="F423" s="349"/>
      <c r="G423" s="349"/>
      <c r="H423" s="349"/>
      <c r="I423" s="349"/>
      <c r="J423" s="350"/>
      <c r="K423" s="10">
        <f t="shared" ref="K423" si="102">SUM(K424:K427)</f>
        <v>12031.9</v>
      </c>
      <c r="L423" s="10">
        <f t="shared" ref="L423:P423" si="103">SUM(L424:L427)</f>
        <v>12031.9</v>
      </c>
      <c r="M423" s="10">
        <f t="shared" si="103"/>
        <v>20209.8</v>
      </c>
      <c r="N423" s="10">
        <f t="shared" si="103"/>
        <v>1393.5</v>
      </c>
      <c r="O423" s="10">
        <f t="shared" si="103"/>
        <v>0</v>
      </c>
      <c r="P423" s="10">
        <f t="shared" si="103"/>
        <v>0</v>
      </c>
    </row>
    <row r="424" spans="1:18" ht="55.5" customHeight="1">
      <c r="A424" s="102">
        <v>902</v>
      </c>
      <c r="B424" s="107" t="s">
        <v>407</v>
      </c>
      <c r="C424" s="108" t="s">
        <v>409</v>
      </c>
      <c r="D424" s="100" t="s">
        <v>172</v>
      </c>
      <c r="E424" s="104" t="s">
        <v>214</v>
      </c>
      <c r="F424" s="219" t="s">
        <v>215</v>
      </c>
      <c r="G424" s="107" t="s">
        <v>192</v>
      </c>
      <c r="H424" s="107" t="s">
        <v>75</v>
      </c>
      <c r="I424" s="107" t="s">
        <v>491</v>
      </c>
      <c r="J424" s="95">
        <v>500</v>
      </c>
      <c r="K424" s="109">
        <v>6601.5</v>
      </c>
      <c r="L424" s="109">
        <v>6601.5</v>
      </c>
      <c r="M424" s="109">
        <v>18797.3</v>
      </c>
      <c r="N424" s="109">
        <v>0</v>
      </c>
      <c r="O424" s="109">
        <v>0</v>
      </c>
      <c r="P424" s="109">
        <v>0</v>
      </c>
    </row>
    <row r="425" spans="1:18" ht="147.75" customHeight="1">
      <c r="A425" s="102">
        <v>902</v>
      </c>
      <c r="B425" s="107" t="s">
        <v>524</v>
      </c>
      <c r="C425" s="108" t="s">
        <v>525</v>
      </c>
      <c r="D425" s="100" t="s">
        <v>172</v>
      </c>
      <c r="E425" s="104" t="s">
        <v>214</v>
      </c>
      <c r="F425" s="219" t="s">
        <v>215</v>
      </c>
      <c r="G425" s="107" t="s">
        <v>192</v>
      </c>
      <c r="H425" s="107" t="s">
        <v>75</v>
      </c>
      <c r="I425" s="107" t="s">
        <v>526</v>
      </c>
      <c r="J425" s="95">
        <v>500</v>
      </c>
      <c r="K425" s="109">
        <v>4000</v>
      </c>
      <c r="L425" s="109">
        <v>4000</v>
      </c>
      <c r="M425" s="109">
        <v>0</v>
      </c>
      <c r="N425" s="109">
        <v>0</v>
      </c>
      <c r="O425" s="109">
        <v>0</v>
      </c>
      <c r="P425" s="109">
        <v>0</v>
      </c>
      <c r="R425" s="265"/>
    </row>
    <row r="426" spans="1:18" ht="409.6" customHeight="1">
      <c r="A426" s="2">
        <v>924</v>
      </c>
      <c r="B426" s="4" t="s">
        <v>396</v>
      </c>
      <c r="C426" s="9" t="s">
        <v>408</v>
      </c>
      <c r="D426" s="169" t="s">
        <v>1020</v>
      </c>
      <c r="E426" s="300" t="s">
        <v>1021</v>
      </c>
      <c r="F426" s="37" t="s">
        <v>1022</v>
      </c>
      <c r="G426" s="318" t="s">
        <v>53</v>
      </c>
      <c r="H426" s="318" t="s">
        <v>151</v>
      </c>
      <c r="I426" s="4" t="s">
        <v>492</v>
      </c>
      <c r="J426" s="95">
        <v>500</v>
      </c>
      <c r="K426" s="90">
        <v>810</v>
      </c>
      <c r="L426" s="90">
        <v>810</v>
      </c>
      <c r="M426" s="90">
        <v>810</v>
      </c>
      <c r="N426" s="90">
        <v>810</v>
      </c>
      <c r="O426" s="90">
        <v>0</v>
      </c>
      <c r="P426" s="90">
        <v>0</v>
      </c>
    </row>
    <row r="427" spans="1:18" ht="375" customHeight="1">
      <c r="A427" s="2">
        <v>924</v>
      </c>
      <c r="B427" s="26" t="s">
        <v>302</v>
      </c>
      <c r="C427" s="11" t="s">
        <v>149</v>
      </c>
      <c r="D427" s="169" t="s">
        <v>1023</v>
      </c>
      <c r="E427" s="104" t="s">
        <v>1019</v>
      </c>
      <c r="F427" s="37" t="s">
        <v>1018</v>
      </c>
      <c r="G427" s="26" t="s">
        <v>83</v>
      </c>
      <c r="H427" s="26" t="s">
        <v>182</v>
      </c>
      <c r="I427" s="107" t="s">
        <v>493</v>
      </c>
      <c r="J427" s="95">
        <v>500</v>
      </c>
      <c r="K427" s="109">
        <v>620.4</v>
      </c>
      <c r="L427" s="109">
        <v>620.4</v>
      </c>
      <c r="M427" s="109">
        <v>602.5</v>
      </c>
      <c r="N427" s="109">
        <v>583.5</v>
      </c>
      <c r="O427" s="109">
        <v>0</v>
      </c>
      <c r="P427" s="109">
        <v>0</v>
      </c>
    </row>
    <row r="428" spans="1:18" ht="42" customHeight="1">
      <c r="A428" s="345" t="s">
        <v>244</v>
      </c>
      <c r="B428" s="346"/>
      <c r="C428" s="346"/>
      <c r="D428" s="346"/>
      <c r="E428" s="346"/>
      <c r="F428" s="346"/>
      <c r="G428" s="346"/>
      <c r="H428" s="346"/>
      <c r="I428" s="346"/>
      <c r="J428" s="347"/>
      <c r="K428" s="8">
        <v>0</v>
      </c>
      <c r="L428" s="8">
        <v>0</v>
      </c>
      <c r="M428" s="8">
        <v>0</v>
      </c>
      <c r="N428" s="8">
        <v>0</v>
      </c>
      <c r="O428" s="8">
        <v>30500</v>
      </c>
      <c r="P428" s="8">
        <v>59100</v>
      </c>
    </row>
    <row r="429" spans="1:18" ht="138.75" customHeight="1">
      <c r="A429" s="409" t="s">
        <v>69</v>
      </c>
      <c r="B429" s="409"/>
      <c r="C429" s="409"/>
      <c r="D429" s="223"/>
      <c r="E429" s="223"/>
      <c r="F429" s="223"/>
      <c r="G429" s="408"/>
      <c r="H429" s="408"/>
      <c r="I429" s="408"/>
      <c r="J429" s="408"/>
      <c r="K429" s="408"/>
      <c r="L429" s="224"/>
      <c r="M429" s="224" t="s">
        <v>70</v>
      </c>
      <c r="N429" s="224"/>
      <c r="O429" s="224"/>
      <c r="P429" s="224"/>
    </row>
  </sheetData>
  <mergeCells count="418">
    <mergeCell ref="C117:J117"/>
    <mergeCell ref="C68:J68"/>
    <mergeCell ref="A74:B74"/>
    <mergeCell ref="A102:A103"/>
    <mergeCell ref="A82:B82"/>
    <mergeCell ref="A110:B110"/>
    <mergeCell ref="C139:J139"/>
    <mergeCell ref="D178:D179"/>
    <mergeCell ref="E151:E152"/>
    <mergeCell ref="C144:J144"/>
    <mergeCell ref="D4:L4"/>
    <mergeCell ref="C124:C125"/>
    <mergeCell ref="D124:D125"/>
    <mergeCell ref="E124:E125"/>
    <mergeCell ref="F124:F125"/>
    <mergeCell ref="C118:C120"/>
    <mergeCell ref="F151:F152"/>
    <mergeCell ref="F153:F158"/>
    <mergeCell ref="C170:J170"/>
    <mergeCell ref="E121:E122"/>
    <mergeCell ref="C102:C103"/>
    <mergeCell ref="J8:J9"/>
    <mergeCell ref="C100:J100"/>
    <mergeCell ref="C110:J110"/>
    <mergeCell ref="D153:D158"/>
    <mergeCell ref="F8:F9"/>
    <mergeCell ref="A13:J13"/>
    <mergeCell ref="A7:A9"/>
    <mergeCell ref="D7:F7"/>
    <mergeCell ref="A14:B14"/>
    <mergeCell ref="A172:B172"/>
    <mergeCell ref="C58:C59"/>
    <mergeCell ref="D58:D59"/>
    <mergeCell ref="E58:E59"/>
    <mergeCell ref="F58:F59"/>
    <mergeCell ref="F102:F103"/>
    <mergeCell ref="A68:B68"/>
    <mergeCell ref="A71:B71"/>
    <mergeCell ref="C74:J74"/>
    <mergeCell ref="A100:B100"/>
    <mergeCell ref="A117:B117"/>
    <mergeCell ref="A139:B139"/>
    <mergeCell ref="A144:B144"/>
    <mergeCell ref="C159:C160"/>
    <mergeCell ref="D159:D160"/>
    <mergeCell ref="E159:E160"/>
    <mergeCell ref="F159:F160"/>
    <mergeCell ref="F114:F116"/>
    <mergeCell ref="D114:D116"/>
    <mergeCell ref="C151:C152"/>
    <mergeCell ref="C114:C116"/>
    <mergeCell ref="D118:D120"/>
    <mergeCell ref="E118:E120"/>
    <mergeCell ref="F118:F120"/>
    <mergeCell ref="A174:B174"/>
    <mergeCell ref="C133:J133"/>
    <mergeCell ref="C153:C158"/>
    <mergeCell ref="C174:J174"/>
    <mergeCell ref="A170:B170"/>
    <mergeCell ref="A397:B397"/>
    <mergeCell ref="C397:J397"/>
    <mergeCell ref="A133:B133"/>
    <mergeCell ref="A321:B321"/>
    <mergeCell ref="C321:J321"/>
    <mergeCell ref="A341:B341"/>
    <mergeCell ref="C341:J341"/>
    <mergeCell ref="A395:B395"/>
    <mergeCell ref="C395:J395"/>
    <mergeCell ref="A167:B167"/>
    <mergeCell ref="C167:J167"/>
    <mergeCell ref="C180:J180"/>
    <mergeCell ref="E359:E360"/>
    <mergeCell ref="F359:F360"/>
    <mergeCell ref="D151:D152"/>
    <mergeCell ref="G159:G160"/>
    <mergeCell ref="A216:J216"/>
    <mergeCell ref="F178:F179"/>
    <mergeCell ref="E153:E158"/>
    <mergeCell ref="A238:B238"/>
    <mergeCell ref="E199:E200"/>
    <mergeCell ref="F199:F200"/>
    <mergeCell ref="E190:E191"/>
    <mergeCell ref="D210:D211"/>
    <mergeCell ref="E210:E211"/>
    <mergeCell ref="A203:B203"/>
    <mergeCell ref="C213:C215"/>
    <mergeCell ref="D199:D200"/>
    <mergeCell ref="B190:B191"/>
    <mergeCell ref="C197:C198"/>
    <mergeCell ref="D197:D198"/>
    <mergeCell ref="E197:E198"/>
    <mergeCell ref="D190:D191"/>
    <mergeCell ref="E213:E215"/>
    <mergeCell ref="A212:B212"/>
    <mergeCell ref="A206:B206"/>
    <mergeCell ref="C199:C200"/>
    <mergeCell ref="A190:A191"/>
    <mergeCell ref="B188:B189"/>
    <mergeCell ref="C188:C189"/>
    <mergeCell ref="D188:D189"/>
    <mergeCell ref="F197:F198"/>
    <mergeCell ref="C194:C195"/>
    <mergeCell ref="E194:E195"/>
    <mergeCell ref="F194:F195"/>
    <mergeCell ref="C203:J203"/>
    <mergeCell ref="A217:B217"/>
    <mergeCell ref="A180:B180"/>
    <mergeCell ref="H159:H160"/>
    <mergeCell ref="A1:P1"/>
    <mergeCell ref="G18:J18"/>
    <mergeCell ref="E114:E116"/>
    <mergeCell ref="E64:E66"/>
    <mergeCell ref="A177:B177"/>
    <mergeCell ref="A49:B49"/>
    <mergeCell ref="C49:J49"/>
    <mergeCell ref="C82:J82"/>
    <mergeCell ref="F64:F66"/>
    <mergeCell ref="C71:J71"/>
    <mergeCell ref="C53:J53"/>
    <mergeCell ref="A114:A116"/>
    <mergeCell ref="B114:B116"/>
    <mergeCell ref="C64:C66"/>
    <mergeCell ref="D64:D66"/>
    <mergeCell ref="B102:B103"/>
    <mergeCell ref="D102:D103"/>
    <mergeCell ref="E102:E103"/>
    <mergeCell ref="E178:E179"/>
    <mergeCell ref="F121:F122"/>
    <mergeCell ref="C121:C122"/>
    <mergeCell ref="D121:D122"/>
    <mergeCell ref="I159:I160"/>
    <mergeCell ref="C228:C237"/>
    <mergeCell ref="F210:F211"/>
    <mergeCell ref="C212:J212"/>
    <mergeCell ref="C206:J206"/>
    <mergeCell ref="C177:J177"/>
    <mergeCell ref="C178:C179"/>
    <mergeCell ref="C172:J172"/>
    <mergeCell ref="P218:P227"/>
    <mergeCell ref="K218:K227"/>
    <mergeCell ref="M218:M227"/>
    <mergeCell ref="N218:N227"/>
    <mergeCell ref="O218:O227"/>
    <mergeCell ref="L218:L227"/>
    <mergeCell ref="F213:F215"/>
    <mergeCell ref="H218:H227"/>
    <mergeCell ref="C217:J217"/>
    <mergeCell ref="D194:D195"/>
    <mergeCell ref="E188:E189"/>
    <mergeCell ref="D213:D215"/>
    <mergeCell ref="F188:F189"/>
    <mergeCell ref="F190:F191"/>
    <mergeCell ref="C271:C274"/>
    <mergeCell ref="D263:D265"/>
    <mergeCell ref="P249:P258"/>
    <mergeCell ref="J249:J258"/>
    <mergeCell ref="K249:K258"/>
    <mergeCell ref="L249:L258"/>
    <mergeCell ref="M249:M258"/>
    <mergeCell ref="O249:O258"/>
    <mergeCell ref="K228:K237"/>
    <mergeCell ref="P228:P237"/>
    <mergeCell ref="O228:O237"/>
    <mergeCell ref="L228:L237"/>
    <mergeCell ref="M228:M237"/>
    <mergeCell ref="N228:N237"/>
    <mergeCell ref="F293:F294"/>
    <mergeCell ref="C293:C294"/>
    <mergeCell ref="A306:B306"/>
    <mergeCell ref="A319:B319"/>
    <mergeCell ref="F261:F262"/>
    <mergeCell ref="A304:B304"/>
    <mergeCell ref="C307:C309"/>
    <mergeCell ref="F275:F276"/>
    <mergeCell ref="D261:D262"/>
    <mergeCell ref="A296:A297"/>
    <mergeCell ref="B296:B297"/>
    <mergeCell ref="C296:C297"/>
    <mergeCell ref="D296:D297"/>
    <mergeCell ref="E296:E297"/>
    <mergeCell ref="D307:D309"/>
    <mergeCell ref="C304:J304"/>
    <mergeCell ref="C302:J302"/>
    <mergeCell ref="C261:C262"/>
    <mergeCell ref="C263:C265"/>
    <mergeCell ref="A311:A314"/>
    <mergeCell ref="B311:B314"/>
    <mergeCell ref="C311:C314"/>
    <mergeCell ref="D311:D314"/>
    <mergeCell ref="E271:E274"/>
    <mergeCell ref="F349:F350"/>
    <mergeCell ref="C332:J332"/>
    <mergeCell ref="A327:B327"/>
    <mergeCell ref="A307:A309"/>
    <mergeCell ref="A331:J331"/>
    <mergeCell ref="A332:B332"/>
    <mergeCell ref="C317:J317"/>
    <mergeCell ref="B307:B309"/>
    <mergeCell ref="C366:J366"/>
    <mergeCell ref="A351:A352"/>
    <mergeCell ref="D357:D358"/>
    <mergeCell ref="E353:E354"/>
    <mergeCell ref="F357:F358"/>
    <mergeCell ref="A353:A354"/>
    <mergeCell ref="B353:B354"/>
    <mergeCell ref="E355:E356"/>
    <mergeCell ref="B355:B356"/>
    <mergeCell ref="B351:B352"/>
    <mergeCell ref="F355:F356"/>
    <mergeCell ref="A357:A358"/>
    <mergeCell ref="B357:B358"/>
    <mergeCell ref="A338:B338"/>
    <mergeCell ref="E351:E352"/>
    <mergeCell ref="E349:E350"/>
    <mergeCell ref="F372:F374"/>
    <mergeCell ref="F369:F370"/>
    <mergeCell ref="B369:B370"/>
    <mergeCell ref="C369:C370"/>
    <mergeCell ref="C368:J368"/>
    <mergeCell ref="D369:D370"/>
    <mergeCell ref="A359:A360"/>
    <mergeCell ref="B359:B360"/>
    <mergeCell ref="C359:C360"/>
    <mergeCell ref="D359:D360"/>
    <mergeCell ref="A361:B361"/>
    <mergeCell ref="C371:J371"/>
    <mergeCell ref="C361:J361"/>
    <mergeCell ref="A419:B419"/>
    <mergeCell ref="A418:J418"/>
    <mergeCell ref="A371:B371"/>
    <mergeCell ref="A368:B368"/>
    <mergeCell ref="F379:F381"/>
    <mergeCell ref="C379:C381"/>
    <mergeCell ref="A379:A381"/>
    <mergeCell ref="A326:J326"/>
    <mergeCell ref="A369:A370"/>
    <mergeCell ref="C364:J364"/>
    <mergeCell ref="A364:B364"/>
    <mergeCell ref="A355:A356"/>
    <mergeCell ref="C349:C350"/>
    <mergeCell ref="E369:E370"/>
    <mergeCell ref="E379:E381"/>
    <mergeCell ref="B379:B381"/>
    <mergeCell ref="A366:B366"/>
    <mergeCell ref="C413:J413"/>
    <mergeCell ref="A414:A416"/>
    <mergeCell ref="B414:B416"/>
    <mergeCell ref="F351:F352"/>
    <mergeCell ref="C414:C416"/>
    <mergeCell ref="D414:D416"/>
    <mergeCell ref="E414:E416"/>
    <mergeCell ref="A260:B260"/>
    <mergeCell ref="A126:B126"/>
    <mergeCell ref="C126:J126"/>
    <mergeCell ref="C190:C191"/>
    <mergeCell ref="A53:B53"/>
    <mergeCell ref="C210:C211"/>
    <mergeCell ref="E15:E16"/>
    <mergeCell ref="P8:P9"/>
    <mergeCell ref="A2:P2"/>
    <mergeCell ref="A3:P3"/>
    <mergeCell ref="C14:J14"/>
    <mergeCell ref="A12:J12"/>
    <mergeCell ref="A11:J11"/>
    <mergeCell ref="C7:C9"/>
    <mergeCell ref="K7:P7"/>
    <mergeCell ref="M8:M9"/>
    <mergeCell ref="N8:N9"/>
    <mergeCell ref="G7:J7"/>
    <mergeCell ref="G8:G9"/>
    <mergeCell ref="H8:H9"/>
    <mergeCell ref="K8:L8"/>
    <mergeCell ref="O8:O9"/>
    <mergeCell ref="D8:D9"/>
    <mergeCell ref="E8:E9"/>
    <mergeCell ref="B7:B9"/>
    <mergeCell ref="I8:I9"/>
    <mergeCell ref="A19:B19"/>
    <mergeCell ref="C19:J19"/>
    <mergeCell ref="C15:C16"/>
    <mergeCell ref="D15:D16"/>
    <mergeCell ref="F15:F16"/>
    <mergeCell ref="A36:A37"/>
    <mergeCell ref="C36:C37"/>
    <mergeCell ref="D36:D37"/>
    <mergeCell ref="E36:E37"/>
    <mergeCell ref="F36:F37"/>
    <mergeCell ref="B36:B37"/>
    <mergeCell ref="D30:D31"/>
    <mergeCell ref="E30:E31"/>
    <mergeCell ref="F30:F31"/>
    <mergeCell ref="C30:C31"/>
    <mergeCell ref="C24:C25"/>
    <mergeCell ref="D24:D25"/>
    <mergeCell ref="E24:E25"/>
    <mergeCell ref="F24:F25"/>
    <mergeCell ref="G24:G25"/>
    <mergeCell ref="H24:H25"/>
    <mergeCell ref="G429:K429"/>
    <mergeCell ref="C419:J419"/>
    <mergeCell ref="A429:C429"/>
    <mergeCell ref="A422:J422"/>
    <mergeCell ref="A340:J340"/>
    <mergeCell ref="C348:J348"/>
    <mergeCell ref="E357:E358"/>
    <mergeCell ref="A417:J417"/>
    <mergeCell ref="A428:J428"/>
    <mergeCell ref="A413:B413"/>
    <mergeCell ref="C384:J384"/>
    <mergeCell ref="A384:B384"/>
    <mergeCell ref="A405:J405"/>
    <mergeCell ref="A375:B375"/>
    <mergeCell ref="C375:J375"/>
    <mergeCell ref="B349:B350"/>
    <mergeCell ref="D353:D354"/>
    <mergeCell ref="A423:B423"/>
    <mergeCell ref="C423:J423"/>
    <mergeCell ref="C353:C354"/>
    <mergeCell ref="C351:C352"/>
    <mergeCell ref="D351:D352"/>
    <mergeCell ref="F353:F354"/>
    <mergeCell ref="D355:D356"/>
    <mergeCell ref="P239:P248"/>
    <mergeCell ref="N239:N248"/>
    <mergeCell ref="O239:O248"/>
    <mergeCell ref="K239:K248"/>
    <mergeCell ref="L239:L248"/>
    <mergeCell ref="A334:A335"/>
    <mergeCell ref="B334:B335"/>
    <mergeCell ref="C334:C335"/>
    <mergeCell ref="A317:B317"/>
    <mergeCell ref="N249:N258"/>
    <mergeCell ref="J239:J248"/>
    <mergeCell ref="F263:F265"/>
    <mergeCell ref="E263:E265"/>
    <mergeCell ref="M239:M248"/>
    <mergeCell ref="I249:I258"/>
    <mergeCell ref="E285:E287"/>
    <mergeCell ref="A315:B315"/>
    <mergeCell ref="E307:E309"/>
    <mergeCell ref="F271:F274"/>
    <mergeCell ref="C260:J260"/>
    <mergeCell ref="A259:J259"/>
    <mergeCell ref="D275:D276"/>
    <mergeCell ref="F296:F297"/>
    <mergeCell ref="F307:F309"/>
    <mergeCell ref="E275:E276"/>
    <mergeCell ref="C327:J327"/>
    <mergeCell ref="D334:D335"/>
    <mergeCell ref="E334:E335"/>
    <mergeCell ref="F334:F335"/>
    <mergeCell ref="E311:E314"/>
    <mergeCell ref="C218:C227"/>
    <mergeCell ref="G218:G227"/>
    <mergeCell ref="I218:I227"/>
    <mergeCell ref="J218:J227"/>
    <mergeCell ref="C239:C248"/>
    <mergeCell ref="G249:G258"/>
    <mergeCell ref="G239:G248"/>
    <mergeCell ref="H239:H248"/>
    <mergeCell ref="I239:I248"/>
    <mergeCell ref="H228:H237"/>
    <mergeCell ref="I228:I237"/>
    <mergeCell ref="E261:E262"/>
    <mergeCell ref="C238:J238"/>
    <mergeCell ref="C249:C258"/>
    <mergeCell ref="G228:G237"/>
    <mergeCell ref="H249:H258"/>
    <mergeCell ref="D285:D287"/>
    <mergeCell ref="E293:E294"/>
    <mergeCell ref="C407:C410"/>
    <mergeCell ref="D407:D410"/>
    <mergeCell ref="E407:E410"/>
    <mergeCell ref="A348:B348"/>
    <mergeCell ref="A336:J336"/>
    <mergeCell ref="F407:F410"/>
    <mergeCell ref="D271:D274"/>
    <mergeCell ref="D379:D381"/>
    <mergeCell ref="D293:D294"/>
    <mergeCell ref="C315:J315"/>
    <mergeCell ref="C319:J319"/>
    <mergeCell ref="C285:C287"/>
    <mergeCell ref="C338:J338"/>
    <mergeCell ref="F311:F314"/>
    <mergeCell ref="D372:D374"/>
    <mergeCell ref="E372:E374"/>
    <mergeCell ref="D349:D350"/>
    <mergeCell ref="C355:C356"/>
    <mergeCell ref="C357:C358"/>
    <mergeCell ref="C277:C278"/>
    <mergeCell ref="D277:D278"/>
    <mergeCell ref="E277:E278"/>
    <mergeCell ref="F277:F278"/>
    <mergeCell ref="C275:C276"/>
    <mergeCell ref="A302:B302"/>
    <mergeCell ref="A325:J325"/>
    <mergeCell ref="A323:J323"/>
    <mergeCell ref="C306:J306"/>
    <mergeCell ref="A324:J324"/>
    <mergeCell ref="A391:B391"/>
    <mergeCell ref="A188:A189"/>
    <mergeCell ref="C391:J391"/>
    <mergeCell ref="F414:F416"/>
    <mergeCell ref="A406:B406"/>
    <mergeCell ref="C406:J406"/>
    <mergeCell ref="A403:B403"/>
    <mergeCell ref="A400:J400"/>
    <mergeCell ref="C403:J403"/>
    <mergeCell ref="C401:J401"/>
    <mergeCell ref="J228:J237"/>
    <mergeCell ref="A283:B283"/>
    <mergeCell ref="C283:J283"/>
    <mergeCell ref="A337:J337"/>
    <mergeCell ref="A401:B401"/>
    <mergeCell ref="A349:A350"/>
    <mergeCell ref="F285:F287"/>
    <mergeCell ref="A407:A410"/>
    <mergeCell ref="B407:B410"/>
  </mergeCells>
  <phoneticPr fontId="0" type="noConversion"/>
  <pageMargins left="0.35433070866141736" right="0.39370078740157483" top="0.62992125984251968" bottom="0.39370078740157483" header="0.51181102362204722" footer="0.39370078740157483"/>
  <pageSetup paperSize="9" scale="51" fitToHeight="55" orientation="landscape" r:id="rId1"/>
  <headerFooter alignWithMargins="0"/>
  <rowBreaks count="3" manualBreakCount="3">
    <brk id="407" max="16383" man="1"/>
    <brk id="412" max="16" man="1"/>
    <brk id="419"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РРО</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budjet</cp:lastModifiedBy>
  <cp:lastPrinted>2024-03-26T06:19:23Z</cp:lastPrinted>
  <dcterms:created xsi:type="dcterms:W3CDTF">1996-10-08T23:32:33Z</dcterms:created>
  <dcterms:modified xsi:type="dcterms:W3CDTF">2024-03-26T06:36:08Z</dcterms:modified>
</cp:coreProperties>
</file>