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82D3403D-40E5-41F8-B520-BD448661E07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3'!$A$1:$W$49</definedName>
  </definedNames>
  <calcPr calcId="181029"/>
</workbook>
</file>

<file path=xl/calcChain.xml><?xml version="1.0" encoding="utf-8"?>
<calcChain xmlns="http://schemas.openxmlformats.org/spreadsheetml/2006/main">
  <c r="V14" i="7" l="1"/>
  <c r="G14" i="7"/>
  <c r="H14" i="7"/>
  <c r="J14" i="7"/>
  <c r="K14" i="7"/>
  <c r="K18" i="7" s="1"/>
  <c r="L14" i="7"/>
  <c r="L18" i="7" s="1"/>
  <c r="M14" i="7"/>
  <c r="M18" i="7" s="1"/>
  <c r="N14" i="7"/>
  <c r="N18" i="7" s="1"/>
  <c r="O14" i="7"/>
  <c r="O18" i="7" s="1"/>
  <c r="P14" i="7"/>
  <c r="P18" i="7" s="1"/>
  <c r="R14" i="7"/>
  <c r="R18" i="7" s="1"/>
  <c r="S14" i="7"/>
  <c r="T14" i="7"/>
  <c r="U14" i="7"/>
  <c r="W14" i="7"/>
  <c r="X14" i="7"/>
  <c r="Y14" i="7"/>
  <c r="V17" i="7"/>
  <c r="E17" i="7"/>
  <c r="E18" i="7" s="1"/>
  <c r="F17" i="7"/>
  <c r="W17" i="7" s="1"/>
  <c r="W18" i="7" s="1"/>
  <c r="G17" i="7"/>
  <c r="G18" i="7" s="1"/>
  <c r="H17" i="7"/>
  <c r="I17" i="7"/>
  <c r="J17" i="7"/>
  <c r="K17" i="7"/>
  <c r="L17" i="7"/>
  <c r="M17" i="7"/>
  <c r="N17" i="7"/>
  <c r="O17" i="7"/>
  <c r="P17" i="7"/>
  <c r="R17" i="7"/>
  <c r="S17" i="7"/>
  <c r="T17" i="7"/>
  <c r="T18" i="7" s="1"/>
  <c r="U17" i="7"/>
  <c r="U18" i="7" s="1"/>
  <c r="X17" i="7"/>
  <c r="X18" i="7" s="1"/>
  <c r="Y17" i="7"/>
  <c r="Q18" i="7"/>
  <c r="S19" i="3"/>
  <c r="S17" i="3"/>
  <c r="R17" i="3"/>
  <c r="R19" i="3" s="1"/>
  <c r="L17" i="3"/>
  <c r="I17" i="3"/>
  <c r="D17" i="3"/>
  <c r="Q17" i="3" s="1"/>
  <c r="P17" i="3" s="1"/>
  <c r="P19" i="3" s="1"/>
  <c r="I19" i="3"/>
  <c r="L19" i="3"/>
  <c r="V29" i="4"/>
  <c r="U29" i="4"/>
  <c r="T29" i="4" s="1"/>
  <c r="P29" i="4"/>
  <c r="L29" i="4"/>
  <c r="I29" i="4"/>
  <c r="V30" i="4"/>
  <c r="T30" i="4" s="1"/>
  <c r="U30" i="4"/>
  <c r="P30" i="4"/>
  <c r="L30" i="4"/>
  <c r="I30" i="4"/>
  <c r="V31" i="4"/>
  <c r="U31" i="4"/>
  <c r="T31" i="4" s="1"/>
  <c r="P31" i="4"/>
  <c r="L31" i="4"/>
  <c r="I31" i="4"/>
  <c r="V22" i="4"/>
  <c r="U22" i="4"/>
  <c r="I23" i="4"/>
  <c r="P23" i="4"/>
  <c r="L23" i="4"/>
  <c r="U23" i="4"/>
  <c r="V23" i="4"/>
  <c r="V24" i="4"/>
  <c r="L32" i="4"/>
  <c r="P24" i="4"/>
  <c r="L24" i="4"/>
  <c r="I24" i="4"/>
  <c r="U24" i="4"/>
  <c r="D33" i="4"/>
  <c r="U33" i="4" s="1"/>
  <c r="D34" i="4"/>
  <c r="U34" i="4" s="1"/>
  <c r="D35" i="4"/>
  <c r="U35" i="4" s="1"/>
  <c r="D32" i="4"/>
  <c r="U32" i="4" s="1"/>
  <c r="V32" i="4"/>
  <c r="V33" i="4"/>
  <c r="V34" i="4"/>
  <c r="V35" i="4"/>
  <c r="D28" i="4"/>
  <c r="U28" i="4" s="1"/>
  <c r="V28" i="4"/>
  <c r="E36" i="4"/>
  <c r="D21" i="4"/>
  <c r="U21" i="4" s="1"/>
  <c r="D20" i="4"/>
  <c r="U20" i="4" s="1"/>
  <c r="I35" i="4"/>
  <c r="I34" i="4"/>
  <c r="J25" i="4"/>
  <c r="M25" i="4"/>
  <c r="N36" i="4"/>
  <c r="P32" i="4"/>
  <c r="L33" i="4"/>
  <c r="I32" i="4"/>
  <c r="I33" i="4"/>
  <c r="L35" i="4"/>
  <c r="P34" i="4"/>
  <c r="P35" i="4"/>
  <c r="L34" i="4"/>
  <c r="P33" i="4"/>
  <c r="I28" i="4"/>
  <c r="L28" i="4"/>
  <c r="P28" i="4"/>
  <c r="D19" i="3"/>
  <c r="E19" i="3"/>
  <c r="F19" i="3"/>
  <c r="G19" i="3"/>
  <c r="H19" i="3"/>
  <c r="J19" i="3"/>
  <c r="K19" i="3"/>
  <c r="M19" i="3"/>
  <c r="N19" i="3"/>
  <c r="O19" i="3"/>
  <c r="J36" i="4"/>
  <c r="O36" i="4"/>
  <c r="F36" i="4"/>
  <c r="G36" i="4"/>
  <c r="H36" i="4"/>
  <c r="K36" i="4"/>
  <c r="M36" i="4"/>
  <c r="Q36" i="4"/>
  <c r="R36" i="4"/>
  <c r="S36" i="4"/>
  <c r="W36" i="4"/>
  <c r="U16" i="4"/>
  <c r="D14" i="4"/>
  <c r="U14" i="4" s="1"/>
  <c r="D9" i="3"/>
  <c r="Q9" i="3" s="1"/>
  <c r="I9" i="3"/>
  <c r="L9" i="3"/>
  <c r="D10" i="3"/>
  <c r="Q10" i="3" s="1"/>
  <c r="P10" i="3" s="1"/>
  <c r="I10" i="3"/>
  <c r="L10" i="3"/>
  <c r="D11" i="3"/>
  <c r="Q11" i="3" s="1"/>
  <c r="I11" i="3"/>
  <c r="L11" i="3"/>
  <c r="D12" i="3"/>
  <c r="Q12" i="3" s="1"/>
  <c r="I12" i="3"/>
  <c r="L12" i="3"/>
  <c r="V14" i="4"/>
  <c r="P14" i="4"/>
  <c r="L14" i="4"/>
  <c r="I14" i="4"/>
  <c r="S13" i="3"/>
  <c r="R13" i="3"/>
  <c r="L13" i="3"/>
  <c r="I13" i="3"/>
  <c r="D13" i="3"/>
  <c r="Q13" i="3" s="1"/>
  <c r="D15" i="4"/>
  <c r="U15" i="4" s="1"/>
  <c r="D16" i="4"/>
  <c r="L16" i="4"/>
  <c r="P16" i="4"/>
  <c r="V20" i="4"/>
  <c r="P20" i="4"/>
  <c r="L20" i="4"/>
  <c r="I20" i="4"/>
  <c r="V15" i="4"/>
  <c r="P15" i="4"/>
  <c r="L15" i="4"/>
  <c r="I15" i="4"/>
  <c r="J11" i="2"/>
  <c r="M11" i="2"/>
  <c r="L11" i="2"/>
  <c r="I21" i="4"/>
  <c r="I16" i="4"/>
  <c r="J17" i="4"/>
  <c r="V21" i="4"/>
  <c r="V16" i="4"/>
  <c r="M17" i="4"/>
  <c r="W17" i="4"/>
  <c r="S17" i="4"/>
  <c r="R17" i="4"/>
  <c r="Q17" i="4"/>
  <c r="O17" i="4"/>
  <c r="N17" i="4"/>
  <c r="K17" i="4"/>
  <c r="H17" i="4"/>
  <c r="G17" i="4"/>
  <c r="F17" i="4"/>
  <c r="E17" i="4"/>
  <c r="W25" i="4"/>
  <c r="S25" i="4"/>
  <c r="R25" i="4"/>
  <c r="Q25" i="4"/>
  <c r="O25" i="4"/>
  <c r="N25" i="4"/>
  <c r="K25" i="4"/>
  <c r="H25" i="4"/>
  <c r="G25" i="4"/>
  <c r="F25" i="4"/>
  <c r="E25" i="4"/>
  <c r="P21" i="4"/>
  <c r="L21" i="4"/>
  <c r="N14" i="3"/>
  <c r="N21" i="3" s="1"/>
  <c r="J14" i="3"/>
  <c r="S12" i="3"/>
  <c r="S11" i="3"/>
  <c r="S10" i="3"/>
  <c r="S9" i="3"/>
  <c r="S14" i="3" s="1"/>
  <c r="R12" i="3"/>
  <c r="R11" i="3"/>
  <c r="R10" i="3"/>
  <c r="R9" i="3"/>
  <c r="O14" i="3"/>
  <c r="M14" i="3"/>
  <c r="M21" i="3"/>
  <c r="K14" i="3"/>
  <c r="K21" i="3" s="1"/>
  <c r="H14" i="3"/>
  <c r="G14" i="3"/>
  <c r="F14" i="3"/>
  <c r="E14" i="3"/>
  <c r="K11" i="2"/>
  <c r="I11" i="2"/>
  <c r="H11" i="2"/>
  <c r="O21" i="3"/>
  <c r="Y18" i="7" l="1"/>
  <c r="J18" i="7"/>
  <c r="H18" i="7"/>
  <c r="S18" i="7"/>
  <c r="V18" i="7"/>
  <c r="F18" i="7"/>
  <c r="T23" i="4"/>
  <c r="T24" i="4"/>
  <c r="V17" i="4"/>
  <c r="I17" i="4"/>
  <c r="T32" i="4"/>
  <c r="D17" i="4"/>
  <c r="L17" i="4"/>
  <c r="O38" i="4"/>
  <c r="H38" i="4"/>
  <c r="P17" i="4"/>
  <c r="S38" i="4"/>
  <c r="W38" i="4"/>
  <c r="T34" i="4"/>
  <c r="T33" i="4"/>
  <c r="T35" i="4"/>
  <c r="Q38" i="4"/>
  <c r="I36" i="4"/>
  <c r="P36" i="4"/>
  <c r="P25" i="4"/>
  <c r="G38" i="4"/>
  <c r="M38" i="4"/>
  <c r="T22" i="4"/>
  <c r="D25" i="4"/>
  <c r="Q19" i="3"/>
  <c r="I25" i="4"/>
  <c r="J38" i="4"/>
  <c r="N38" i="4"/>
  <c r="E21" i="3"/>
  <c r="P9" i="3"/>
  <c r="H21" i="3"/>
  <c r="D14" i="3"/>
  <c r="D21" i="3" s="1"/>
  <c r="L14" i="3"/>
  <c r="L21" i="3" s="1"/>
  <c r="S21" i="3"/>
  <c r="G21" i="3"/>
  <c r="F21" i="3"/>
  <c r="P13" i="3"/>
  <c r="P12" i="3"/>
  <c r="R14" i="3"/>
  <c r="R21" i="3" s="1"/>
  <c r="I14" i="3"/>
  <c r="I21" i="3" s="1"/>
  <c r="P11" i="3"/>
  <c r="J21" i="3"/>
  <c r="D36" i="4"/>
  <c r="E38" i="4"/>
  <c r="F38" i="4"/>
  <c r="T21" i="4"/>
  <c r="V25" i="4"/>
  <c r="K38" i="4"/>
  <c r="R38" i="4"/>
  <c r="T15" i="4"/>
  <c r="T16" i="4"/>
  <c r="L36" i="4"/>
  <c r="L25" i="4"/>
  <c r="V36" i="4"/>
  <c r="T14" i="4"/>
  <c r="U17" i="4"/>
  <c r="U25" i="4"/>
  <c r="B18" i="1" s="1"/>
  <c r="T20" i="4"/>
  <c r="O11" i="2"/>
  <c r="B13" i="1"/>
  <c r="T28" i="4"/>
  <c r="Q14" i="3"/>
  <c r="P11" i="2"/>
  <c r="P38" i="4" l="1"/>
  <c r="T17" i="4"/>
  <c r="U36" i="4"/>
  <c r="B19" i="1" s="1"/>
  <c r="B27" i="1" s="1"/>
  <c r="I38" i="4"/>
  <c r="L38" i="4"/>
  <c r="D38" i="4"/>
  <c r="V38" i="4"/>
  <c r="P14" i="3"/>
  <c r="T36" i="4"/>
  <c r="T25" i="4"/>
  <c r="B12" i="1"/>
  <c r="Q21" i="3"/>
  <c r="B10" i="1"/>
  <c r="P21" i="3"/>
  <c r="N11" i="2"/>
  <c r="B7" i="1" s="1"/>
  <c r="B5" i="1" s="1"/>
  <c r="B17" i="1"/>
  <c r="U38" i="4" l="1"/>
  <c r="B14" i="1"/>
  <c r="T38" i="4"/>
  <c r="B26" i="1"/>
  <c r="B24" i="1" s="1"/>
</calcChain>
</file>

<file path=xl/sharedStrings.xml><?xml version="1.0" encoding="utf-8"?>
<sst xmlns="http://schemas.openxmlformats.org/spreadsheetml/2006/main" count="295" uniqueCount="165">
  <si>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</si>
  <si>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</si>
  <si>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</si>
  <si>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</si>
  <si>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</si>
  <si>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</si>
  <si>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</si>
  <si>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</si>
  <si>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</si>
  <si>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</si>
  <si>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</si>
  <si>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</si>
  <si>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</si>
  <si>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</si>
  <si>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</si>
  <si>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</si>
  <si>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</si>
  <si>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</si>
  <si>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</si>
  <si>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</si>
  <si>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</si>
  <si>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</si>
  <si>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</si>
  <si>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</si>
  <si>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</si>
  <si>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</si>
  <si>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</si>
  <si>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</si>
  <si>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</si>
  <si>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</si>
  <si>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</si>
  <si>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</si>
  <si>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</si>
  <si>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</si>
  <si>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</si>
  <si>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</si>
  <si>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</si>
  <si>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</si>
  <si>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</si>
  <si>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</si>
  <si>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</si>
  <si>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</si>
  <si>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</si>
  <si>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</si>
  <si>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</si>
  <si>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</si>
  <si>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</si>
  <si>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</si>
  <si>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</si>
  <si>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</si>
  <si>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</si>
  <si>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</si>
  <si>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</si>
  <si>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</si>
  <si>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</si>
  <si>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</si>
  <si>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</si>
  <si>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</si>
  <si>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</si>
  <si>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</si>
  <si>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</si>
  <si>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</si>
  <si>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</si>
  <si>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</si>
  <si>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</si>
  <si>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</si>
  <si>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</si>
  <si>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</si>
  <si>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</si>
  <si>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</si>
  <si>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</si>
  <si>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</si>
  <si>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</si>
  <si>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</si>
  <si>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</si>
  <si>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</si>
  <si>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</si>
  <si>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</si>
  <si>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</si>
  <si>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</si>
  <si>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</si>
  <si>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</si>
  <si>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</si>
  <si>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</si>
  <si>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</si>
  <si>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</si>
  <si>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</si>
  <si>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</si>
  <si>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</si>
  <si>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</si>
  <si>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</si>
  <si>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</si>
  <si>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</si>
  <si>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</si>
  <si>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</si>
  <si>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</si>
  <si>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</si>
  <si>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</si>
  <si>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</si>
  <si>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</si>
  <si>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</si>
  <si>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</si>
  <si>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</si>
  <si>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</si>
  <si>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</si>
  <si>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</si>
  <si>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</si>
  <si>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</si>
  <si>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</si>
  <si>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</si>
  <si>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Срок возврата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</si>
  <si>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</si>
  <si>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</si>
  <si>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</si>
  <si>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</si>
  <si>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</si>
  <si>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</si>
  <si>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</si>
  <si>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</si>
  <si>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</si>
  <si>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Итого централизованные кредиты</t>
  </si>
  <si>
    <t>2. Кредиты из бюджета муниципального района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</si>
  <si>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</si>
  <si>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</si>
  <si>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</si>
  <si>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</si>
  <si>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</si>
  <si>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Договор №5 от 21.04.2021</t>
  </si>
  <si>
    <t>Погашена задолженность по кредиту за отчетный период, рублей</t>
  </si>
  <si>
    <t>Задолженность на 01.01.22</t>
  </si>
  <si>
    <t>Выделено в 2022г.</t>
  </si>
  <si>
    <t>Договор № 61 от 10.08.2022</t>
  </si>
  <si>
    <t>8500000 руб. под 0,1% до 10.08.2027</t>
  </si>
  <si>
    <t>Договор № 27 от 17.10.2022 г.</t>
  </si>
  <si>
    <t>Договор № 31 от 29.11.2022 г</t>
  </si>
  <si>
    <t>2774000 руб. под 0,1% до 01.11.2023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</si>
  <si>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</si>
  <si>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</si>
  <si>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А.И. Битюков</t>
  </si>
  <si>
    <t>Н.В. Воронцова</t>
  </si>
  <si>
    <t>Исполнитель А.И. Погорелова</t>
  </si>
  <si>
    <t>Н.В. Ворнцова</t>
  </si>
  <si>
    <t>Каневское с.п.</t>
  </si>
  <si>
    <t>Каневское поселение</t>
  </si>
  <si>
    <t>Новоминское с.п.</t>
  </si>
  <si>
    <t>Договор № 4 от 16.04.2021</t>
  </si>
  <si>
    <t>Договор № 24 от 01.10.2021</t>
  </si>
  <si>
    <t>2000000 руб., под 0,1% до 01.09.2022</t>
  </si>
  <si>
    <t xml:space="preserve">1500000 руб. под 0,1% до  01.09.2022 г. </t>
  </si>
  <si>
    <t xml:space="preserve">1000000 руб. под 0,1% до  01.09.2022 г. </t>
  </si>
  <si>
    <t>Договор № 5 от 25.03.2022</t>
  </si>
  <si>
    <t>8000000,00 руб. возврат  22.03.2023 г., 0,1%</t>
  </si>
  <si>
    <t>Начислено на    01.06.2022г.</t>
  </si>
  <si>
    <t>700 000.00 руб  под 0,1% до 10.12.2022 г</t>
  </si>
  <si>
    <t>3000000,00 руб. под 0,1% до 01.03.2023</t>
  </si>
  <si>
    <t>Договор № 33 от 16.12.2022</t>
  </si>
  <si>
    <t>ПАО "РНКБ Банк", № 0318300009622000385 от 26.12.2022 г.</t>
  </si>
  <si>
    <t>10000000,00 под  8,5 % годовых, до      27.12.2023г.  (365 дней)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</si>
  <si>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февраля  2023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</si>
  <si>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февраля   2023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</si>
  <si>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февраля  2023 года 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</si>
  <si>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февраля  2023 года</t>
  </si>
  <si>
    <t>Информация о задолженности по бюджетным кредитам юридическим лиам, выданным из бюджета Каневского района по состоянию на 01.02.2023</t>
  </si>
  <si>
    <t>Наименование, номер и дата документа, подтверждающего сумму задолженности                  на 01.02.2023</t>
  </si>
  <si>
    <t>Задолженность на 01.02.23.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</si>
</sst>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u/>
      <sz val="11"/>
      <color theme="10"/>
      <name val="Calibri"/>
      <family val="2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4" fillId="0" borderId="3" xfId="2" applyFont="1" applyBorder="1" applyAlignment="1">
      <alignment horizontal="center"/>
    </xf>
    <xf numFmtId="0" fontId="14" fillId="0" borderId="6" xfId="2" applyFont="1" applyBorder="1" applyAlignment="1">
      <alignment horizontal="center"/>
    </xf>
    <xf numFmtId="0" fontId="14" fillId="0" borderId="7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4" fontId="1" fillId="2" borderId="1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/>
    <xf numFmtId="4" fontId="19" fillId="0" borderId="0" xfId="0" applyNumberFormat="1" applyFont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/>
    <xf numFmtId="0" fontId="20" fillId="0" borderId="0" xfId="0" applyFont="1"/>
    <xf numFmtId="0" fontId="17" fillId="0" borderId="0" xfId="0" applyFont="1"/>
    <xf numFmtId="4" fontId="17" fillId="0" borderId="0" xfId="0" applyNumberFormat="1" applyFont="1"/>
    <xf numFmtId="0" fontId="2" fillId="0" borderId="0" xfId="0" applyFont="1" applyAlignment="1">
      <alignment wrapText="1"/>
    </xf>
    <xf numFmtId="0" fontId="23" fillId="0" borderId="0" xfId="0" applyFont="1"/>
    <xf numFmtId="0" fontId="15" fillId="0" borderId="0" xfId="2" applyFont="1" applyAlignment="1">
      <alignment horizontal="left" wrapText="1"/>
    </xf>
    <xf numFmtId="0" fontId="19" fillId="0" borderId="0" xfId="2" applyFont="1"/>
    <xf numFmtId="0" fontId="19" fillId="0" borderId="0" xfId="2" applyFont="1" applyAlignment="1">
      <alignment horizontal="center"/>
    </xf>
    <xf numFmtId="4" fontId="1" fillId="5" borderId="1" xfId="0" applyNumberFormat="1" applyFont="1" applyFill="1" applyBorder="1" applyAlignment="1">
      <alignment vertical="center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4" fontId="1" fillId="5" borderId="13" xfId="0" applyNumberFormat="1" applyFont="1" applyFill="1" applyBorder="1"/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vertical="top" wrapText="1"/>
    </xf>
    <xf numFmtId="4" fontId="1" fillId="5" borderId="30" xfId="0" applyNumberFormat="1" applyFont="1" applyFill="1" applyBorder="1"/>
    <xf numFmtId="4" fontId="3" fillId="2" borderId="26" xfId="0" applyNumberFormat="1" applyFont="1" applyFill="1" applyBorder="1"/>
    <xf numFmtId="4" fontId="3" fillId="2" borderId="32" xfId="0" applyNumberFormat="1" applyFont="1" applyFill="1" applyBorder="1"/>
    <xf numFmtId="0" fontId="3" fillId="5" borderId="30" xfId="0" applyFont="1" applyFill="1" applyBorder="1" applyAlignment="1">
      <alignment vertical="center" wrapText="1"/>
    </xf>
    <xf numFmtId="4" fontId="1" fillId="2" borderId="30" xfId="0" applyNumberFormat="1" applyFont="1" applyFill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5" borderId="30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4" fontId="1" fillId="2" borderId="9" xfId="0" applyNumberFormat="1" applyFont="1" applyFill="1" applyBorder="1" applyAlignment="1">
      <alignment horizontal="center" vertical="center"/>
    </xf>
    <xf numFmtId="4" fontId="1" fillId="5" borderId="13" xfId="0" applyNumberFormat="1" applyFont="1" applyFill="1" applyBorder="1" applyAlignment="1">
      <alignment vertical="center"/>
    </xf>
    <xf numFmtId="4" fontId="1" fillId="2" borderId="34" xfId="0" applyNumberFormat="1" applyFont="1" applyFill="1" applyBorder="1"/>
    <xf numFmtId="4" fontId="1" fillId="0" borderId="34" xfId="0" applyNumberFormat="1" applyFont="1" applyBorder="1"/>
    <xf numFmtId="4" fontId="1" fillId="5" borderId="34" xfId="0" applyNumberFormat="1" applyFont="1" applyFill="1" applyBorder="1"/>
    <xf numFmtId="4" fontId="1" fillId="2" borderId="35" xfId="0" applyNumberFormat="1" applyFont="1" applyFill="1" applyBorder="1"/>
    <xf numFmtId="0" fontId="4" fillId="0" borderId="7" xfId="0" applyFont="1" applyBorder="1" applyAlignment="1">
      <alignment vertical="center" wrapText="1"/>
    </xf>
    <xf numFmtId="0" fontId="3" fillId="5" borderId="34" xfId="0" applyFont="1" applyFill="1" applyBorder="1" applyAlignment="1">
      <alignment vertical="top" wrapText="1"/>
    </xf>
    <xf numFmtId="4" fontId="1" fillId="2" borderId="31" xfId="0" applyNumberFormat="1" applyFont="1" applyFill="1" applyBorder="1" applyAlignment="1">
      <alignment vertical="center"/>
    </xf>
    <xf numFmtId="0" fontId="3" fillId="5" borderId="13" xfId="0" applyFont="1" applyFill="1" applyBorder="1" applyAlignment="1">
      <alignment vertical="center" wrapText="1"/>
    </xf>
    <xf numFmtId="4" fontId="1" fillId="2" borderId="13" xfId="0" applyNumberFormat="1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2" borderId="14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horizontal="center" vertical="center"/>
    </xf>
    <xf numFmtId="4" fontId="4" fillId="3" borderId="16" xfId="0" applyNumberFormat="1" applyFont="1" applyFill="1" applyBorder="1"/>
    <xf numFmtId="0" fontId="1" fillId="5" borderId="26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3" fillId="5" borderId="37" xfId="0" applyFont="1" applyFill="1" applyBorder="1" applyAlignment="1">
      <alignment vertical="top" wrapText="1"/>
    </xf>
    <xf numFmtId="4" fontId="1" fillId="2" borderId="37" xfId="0" applyNumberFormat="1" applyFont="1" applyFill="1" applyBorder="1"/>
    <xf numFmtId="4" fontId="1" fillId="0" borderId="37" xfId="0" applyNumberFormat="1" applyFont="1" applyBorder="1"/>
    <xf numFmtId="4" fontId="1" fillId="5" borderId="37" xfId="0" applyNumberFormat="1" applyFont="1" applyFill="1" applyBorder="1"/>
    <xf numFmtId="4" fontId="1" fillId="2" borderId="38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vertical="center"/>
    </xf>
    <xf numFmtId="4" fontId="3" fillId="6" borderId="1" xfId="0" applyNumberFormat="1" applyFont="1" applyFill="1" applyBorder="1"/>
    <xf numFmtId="0" fontId="11" fillId="5" borderId="1" xfId="2" applyFont="1" applyFill="1" applyBorder="1"/>
    <xf numFmtId="2" fontId="11" fillId="5" borderId="13" xfId="2" applyNumberFormat="1" applyFont="1" applyFill="1" applyBorder="1"/>
    <xf numFmtId="0" fontId="3" fillId="0" borderId="3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1" fillId="2" borderId="16" xfId="0" applyNumberFormat="1" applyFont="1" applyFill="1" applyBorder="1"/>
    <xf numFmtId="0" fontId="4" fillId="5" borderId="39" xfId="0" applyFont="1" applyFill="1" applyBorder="1"/>
    <xf numFmtId="0" fontId="3" fillId="0" borderId="34" xfId="0" applyFont="1" applyBorder="1" applyAlignment="1">
      <alignment horizontal="left" vertical="center" wrapText="1"/>
    </xf>
    <xf numFmtId="0" fontId="1" fillId="0" borderId="40" xfId="0" applyFont="1" applyBorder="1"/>
    <xf numFmtId="0" fontId="4" fillId="5" borderId="39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5" borderId="41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vertical="top" wrapText="1"/>
    </xf>
    <xf numFmtId="4" fontId="1" fillId="0" borderId="16" xfId="0" applyNumberFormat="1" applyFont="1" applyBorder="1"/>
    <xf numFmtId="4" fontId="1" fillId="5" borderId="16" xfId="0" applyNumberFormat="1" applyFont="1" applyFill="1" applyBorder="1"/>
    <xf numFmtId="4" fontId="1" fillId="2" borderId="42" xfId="0" applyNumberFormat="1" applyFont="1" applyFill="1" applyBorder="1"/>
    <xf numFmtId="4" fontId="3" fillId="2" borderId="29" xfId="0" applyNumberFormat="1" applyFont="1" applyFill="1" applyBorder="1"/>
    <xf numFmtId="0" fontId="1" fillId="0" borderId="40" xfId="0" applyFont="1" applyBorder="1" applyAlignment="1">
      <alignment horizontal="center"/>
    </xf>
    <xf numFmtId="4" fontId="6" fillId="0" borderId="16" xfId="0" applyNumberFormat="1" applyFont="1" applyBorder="1"/>
    <xf numFmtId="0" fontId="25" fillId="7" borderId="16" xfId="0" applyFont="1" applyFill="1" applyBorder="1" applyAlignment="1">
      <alignment vertical="top" wrapText="1"/>
    </xf>
    <xf numFmtId="4" fontId="1" fillId="7" borderId="1" xfId="0" applyNumberFormat="1" applyFont="1" applyFill="1" applyBorder="1"/>
    <xf numFmtId="4" fontId="1" fillId="7" borderId="16" xfId="0" applyNumberFormat="1" applyFont="1" applyFill="1" applyBorder="1"/>
    <xf numFmtId="4" fontId="1" fillId="7" borderId="37" xfId="0" applyNumberFormat="1" applyFont="1" applyFill="1" applyBorder="1"/>
    <xf numFmtId="4" fontId="1" fillId="2" borderId="37" xfId="0" applyNumberFormat="1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/>
    </xf>
    <xf numFmtId="4" fontId="1" fillId="7" borderId="9" xfId="0" applyNumberFormat="1" applyFont="1" applyFill="1" applyBorder="1"/>
    <xf numFmtId="14" fontId="3" fillId="0" borderId="34" xfId="0" applyNumberFormat="1" applyFont="1" applyBorder="1" applyAlignment="1">
      <alignment vertical="top" wrapText="1"/>
    </xf>
    <xf numFmtId="0" fontId="3" fillId="7" borderId="9" xfId="0" applyFont="1" applyFill="1" applyBorder="1" applyAlignment="1">
      <alignment vertical="top" wrapText="1"/>
    </xf>
    <xf numFmtId="4" fontId="1" fillId="2" borderId="34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4" fontId="1" fillId="7" borderId="34" xfId="0" applyNumberFormat="1" applyFont="1" applyFill="1" applyBorder="1"/>
    <xf numFmtId="4" fontId="1" fillId="2" borderId="66" xfId="0" applyNumberFormat="1" applyFont="1" applyFill="1" applyBorder="1"/>
    <xf numFmtId="0" fontId="1" fillId="9" borderId="26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left" wrapText="1"/>
    </xf>
    <xf numFmtId="0" fontId="1" fillId="0" borderId="4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/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2" borderId="39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0" xfId="0" applyFont="1" applyBorder="1" applyAlignment="1">
      <alignment horizontal="center" textRotation="89" wrapText="1"/>
    </xf>
    <xf numFmtId="0" fontId="1" fillId="0" borderId="37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41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4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1" xfId="2" applyFont="1" applyFill="1" applyBorder="1" applyAlignment="1">
      <alignment horizontal="left" wrapText="1"/>
    </xf>
    <xf numFmtId="0" fontId="15" fillId="4" borderId="37" xfId="2" applyFont="1" applyFill="1" applyBorder="1" applyAlignment="1">
      <alignment horizontal="left" wrapText="1"/>
    </xf>
    <xf numFmtId="0" fontId="15" fillId="0" borderId="52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2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4" borderId="41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5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3" fillId="0" borderId="3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13" fillId="0" borderId="62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63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21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8" xfId="2" applyFont="1" applyBorder="1" applyAlignment="1">
      <alignment horizontal="center" vertical="center" wrapText="1"/>
    </xf>
    <xf numFmtId="0" fontId="13" fillId="0" borderId="60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 wrapText="1"/>
    </xf>
    <xf numFmtId="0" fontId="13" fillId="0" borderId="61" xfId="2" applyFont="1" applyBorder="1" applyAlignment="1">
      <alignment horizontal="center" vertical="center" wrapText="1"/>
    </xf>
    <xf numFmtId="0" fontId="13" fillId="0" borderId="44" xfId="2" applyFont="1" applyBorder="1" applyAlignment="1">
      <alignment horizontal="center" vertical="center" wrapText="1"/>
    </xf>
    <xf numFmtId="0" fontId="13" fillId="0" borderId="46" xfId="2" applyFont="1" applyBorder="1" applyAlignment="1">
      <alignment horizontal="center" vertical="center" wrapText="1"/>
    </xf>
    <xf numFmtId="0" fontId="13" fillId="0" borderId="41" xfId="2" applyFont="1" applyBorder="1" applyAlignment="1">
      <alignment horizontal="center"/>
    </xf>
    <xf numFmtId="0" fontId="13" fillId="0" borderId="40" xfId="2" applyFont="1" applyBorder="1" applyAlignment="1">
      <alignment horizontal="center"/>
    </xf>
    <xf numFmtId="0" fontId="13" fillId="0" borderId="32" xfId="2" applyFont="1" applyBorder="1" applyAlignment="1">
      <alignment horizontal="center"/>
    </xf>
    <xf numFmtId="0" fontId="13" fillId="0" borderId="56" xfId="2" applyFont="1" applyBorder="1" applyAlignment="1">
      <alignment horizontal="center" vertical="center" wrapText="1"/>
    </xf>
    <xf numFmtId="0" fontId="13" fillId="0" borderId="57" xfId="2" applyFont="1" applyBorder="1" applyAlignment="1">
      <alignment horizontal="center" vertical="center" wrapText="1"/>
    </xf>
    <xf numFmtId="0" fontId="13" fillId="0" borderId="49" xfId="2" applyFont="1" applyBorder="1" applyAlignment="1">
      <alignment horizontal="center" vertical="center" wrapText="1"/>
    </xf>
    <xf numFmtId="0" fontId="13" fillId="0" borderId="6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50" xfId="2" applyFont="1" applyBorder="1" applyAlignment="1">
      <alignment horizontal="center" vertical="center" wrapText="1"/>
    </xf>
    <xf numFmtId="0" fontId="13" fillId="0" borderId="58" xfId="2" applyFont="1" applyBorder="1" applyAlignment="1">
      <alignment horizontal="center" vertical="center" wrapText="1"/>
    </xf>
    <xf numFmtId="0" fontId="13" fillId="0" borderId="54" xfId="2" applyFont="1" applyBorder="1" applyAlignment="1">
      <alignment horizontal="center" vertical="center" wrapText="1"/>
    </xf>
    <xf numFmtId="0" fontId="11" fillId="0" borderId="50" xfId="2" applyFont="1" applyBorder="1" applyAlignment="1">
      <alignment horizontal="center" vertical="center" wrapText="1"/>
    </xf>
    <xf numFmtId="0" fontId="11" fillId="0" borderId="58" xfId="2" applyFont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center" wrapText="1"/>
    </xf>
    <xf numFmtId="0" fontId="15" fillId="0" borderId="49" xfId="2" applyFont="1" applyBorder="1" applyAlignment="1">
      <alignment horizontal="center"/>
    </xf>
    <xf numFmtId="0" fontId="15" fillId="0" borderId="6" xfId="2" applyFont="1" applyBorder="1" applyAlignment="1">
      <alignment horizontal="center"/>
    </xf>
    <xf numFmtId="0" fontId="15" fillId="0" borderId="8" xfId="2" applyFont="1" applyBorder="1" applyAlignment="1">
      <alignment horizontal="center"/>
    </xf>
    <xf numFmtId="0" fontId="13" fillId="0" borderId="47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8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49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1" fillId="0" borderId="5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4" xfId="2" applyFont="1" applyBorder="1" applyAlignment="1">
      <alignment horizontal="center" vertical="center"/>
    </xf>
    <xf numFmtId="0" fontId="13" fillId="0" borderId="55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29" xfId="2" applyFont="1" applyBorder="1" applyAlignment="1">
      <alignment horizontal="center"/>
    </xf>
    <xf numFmtId="0" fontId="12" fillId="0" borderId="6" xfId="2" applyFont="1" applyBorder="1"/>
    <xf numFmtId="0" fontId="12" fillId="0" borderId="8" xfId="2" applyFont="1" applyBorder="1"/>
    <xf numFmtId="0" fontId="12" fillId="0" borderId="50" xfId="2" applyFont="1" applyBorder="1"/>
    <xf numFmtId="0" fontId="12" fillId="0" borderId="58" xfId="2" applyFont="1" applyBorder="1"/>
    <xf numFmtId="0" fontId="12" fillId="0" borderId="54" xfId="2" applyFont="1" applyBorder="1"/>
    <xf numFmtId="0" fontId="13" fillId="0" borderId="59" xfId="2" applyFont="1" applyBorder="1" applyAlignment="1">
      <alignment horizontal="center" vertical="center"/>
    </xf>
    <xf numFmtId="0" fontId="13" fillId="0" borderId="53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opLeftCell="A19" workbookViewId="0">
      <selection activeCell="A2" sqref="A2:B2"/>
    </sheetView>
  </sheetViews>
  <sheetFormatPr defaultColWidth="8.85546875" defaultRowHeight="15.75" x14ac:dyDescent="0.25"/>
  <cols>
    <col min="1" max="1" width="69.5703125" style="4" customWidth="1"/>
    <col min="2" max="2" width="18.28515625" style="4" customWidth="1"/>
    <col min="3" max="16384" width="8.85546875" style="4"/>
  </cols>
  <sheetData>
    <row r="1" spans="1:5" x14ac:dyDescent="0.25">
      <c r="B1" s="2" t="s">
        <v>3</v>
      </c>
    </row>
    <row r="2" spans="1:5" ht="83.45" customHeight="1" x14ac:dyDescent="0.25">
      <c r="A2" s="202" t="s">
        <v>158</v>
      </c>
      <c r="B2" s="203"/>
    </row>
    <row r="3" spans="1:5" s="1" customFormat="1" ht="28.15" customHeight="1" x14ac:dyDescent="0.25">
      <c r="B3" s="2" t="s">
        <v>2</v>
      </c>
    </row>
    <row r="4" spans="1:5" s="1" customFormat="1" ht="24" customHeight="1" x14ac:dyDescent="0.25">
      <c r="A4" s="7" t="s">
        <v>0</v>
      </c>
      <c r="B4" s="7" t="s">
        <v>1</v>
      </c>
    </row>
    <row r="5" spans="1:5" s="1" customFormat="1" ht="15" x14ac:dyDescent="0.25">
      <c r="A5" s="8" t="s">
        <v>4</v>
      </c>
      <c r="B5" s="25">
        <f>SUM(B7,B8)</f>
        <v>0</v>
      </c>
    </row>
    <row r="6" spans="1:5" s="1" customFormat="1" ht="15" x14ac:dyDescent="0.25">
      <c r="A6" s="8" t="s">
        <v>5</v>
      </c>
      <c r="B6" s="15"/>
      <c r="E6" s="1" t="s">
        <v>136</v>
      </c>
    </row>
    <row r="7" spans="1:5" s="1" customFormat="1" ht="30" x14ac:dyDescent="0.25">
      <c r="A7" s="8" t="s">
        <v>6</v>
      </c>
      <c r="B7" s="96">
        <f>('Форма 1'!N11)</f>
        <v>0</v>
      </c>
    </row>
    <row r="8" spans="1:5" s="1" customFormat="1" ht="15" x14ac:dyDescent="0.25">
      <c r="A8" s="8" t="s">
        <v>7</v>
      </c>
      <c r="B8" s="96"/>
    </row>
    <row r="9" spans="1:5" s="1" customFormat="1" ht="15" x14ac:dyDescent="0.25">
      <c r="A9" s="8" t="s">
        <v>8</v>
      </c>
      <c r="B9" s="15"/>
    </row>
    <row r="10" spans="1:5" s="1" customFormat="1" ht="30" x14ac:dyDescent="0.25">
      <c r="A10" s="8" t="s">
        <v>9</v>
      </c>
      <c r="B10" s="25">
        <f>SUM(B13,B12)</f>
        <v>8500000</v>
      </c>
    </row>
    <row r="11" spans="1:5" s="1" customFormat="1" ht="15" x14ac:dyDescent="0.25">
      <c r="A11" s="8" t="s">
        <v>5</v>
      </c>
      <c r="B11" s="15"/>
    </row>
    <row r="12" spans="1:5" s="1" customFormat="1" ht="30" x14ac:dyDescent="0.25">
      <c r="A12" s="8" t="s">
        <v>10</v>
      </c>
      <c r="B12" s="96">
        <f>('Форма 2'!Q14)</f>
        <v>0</v>
      </c>
    </row>
    <row r="13" spans="1:5" s="1" customFormat="1" ht="30" x14ac:dyDescent="0.25">
      <c r="A13" s="8" t="s">
        <v>11</v>
      </c>
      <c r="B13" s="25">
        <f>('Форма 2'!P19)</f>
        <v>8500000</v>
      </c>
    </row>
    <row r="14" spans="1:5" s="1" customFormat="1" ht="30" x14ac:dyDescent="0.25">
      <c r="A14" s="8" t="s">
        <v>12</v>
      </c>
      <c r="B14" s="25">
        <f>SUM(B16:B19)</f>
        <v>0</v>
      </c>
    </row>
    <row r="15" spans="1:5" s="1" customFormat="1" ht="15" x14ac:dyDescent="0.25">
      <c r="A15" s="8" t="s">
        <v>5</v>
      </c>
      <c r="B15" s="15"/>
    </row>
    <row r="16" spans="1:5" s="1" customFormat="1" ht="45" x14ac:dyDescent="0.25">
      <c r="A16" s="8" t="s">
        <v>13</v>
      </c>
      <c r="B16" s="15"/>
    </row>
    <row r="17" spans="1:2" s="1" customFormat="1" ht="45" x14ac:dyDescent="0.25">
      <c r="A17" s="8" t="s">
        <v>14</v>
      </c>
      <c r="B17" s="25">
        <f>('Форма 3'!U17)</f>
        <v>0</v>
      </c>
    </row>
    <row r="18" spans="1:2" s="1" customFormat="1" ht="30" x14ac:dyDescent="0.25">
      <c r="A18" s="8" t="s">
        <v>15</v>
      </c>
      <c r="B18" s="25">
        <f>('Форма 3'!U25)</f>
        <v>0</v>
      </c>
    </row>
    <row r="19" spans="1:2" s="1" customFormat="1" ht="30" x14ac:dyDescent="0.25">
      <c r="A19" s="8" t="s">
        <v>16</v>
      </c>
      <c r="B19" s="25">
        <f>('Форма 3'!U36)</f>
        <v>0</v>
      </c>
    </row>
    <row r="20" spans="1:2" s="1" customFormat="1" ht="15" x14ac:dyDescent="0.25">
      <c r="A20" s="8" t="s">
        <v>17</v>
      </c>
      <c r="B20" s="15"/>
    </row>
    <row r="21" spans="1:2" s="1" customFormat="1" ht="15" x14ac:dyDescent="0.25">
      <c r="A21" s="8" t="s">
        <v>5</v>
      </c>
      <c r="B21" s="15"/>
    </row>
    <row r="22" spans="1:2" s="1" customFormat="1" ht="30" x14ac:dyDescent="0.25">
      <c r="A22" s="8" t="s">
        <v>18</v>
      </c>
      <c r="B22" s="15"/>
    </row>
    <row r="23" spans="1:2" s="1" customFormat="1" ht="30" x14ac:dyDescent="0.25">
      <c r="A23" s="8" t="s">
        <v>19</v>
      </c>
      <c r="B23" s="15"/>
    </row>
    <row r="24" spans="1:2" s="1" customFormat="1" ht="15" x14ac:dyDescent="0.25">
      <c r="A24" s="8" t="s">
        <v>20</v>
      </c>
      <c r="B24" s="25">
        <f>SUM(B26,B27)</f>
        <v>8500000</v>
      </c>
    </row>
    <row r="25" spans="1:2" s="1" customFormat="1" ht="15" x14ac:dyDescent="0.25">
      <c r="A25" s="8" t="s">
        <v>5</v>
      </c>
      <c r="B25" s="15"/>
    </row>
    <row r="26" spans="1:2" s="1" customFormat="1" ht="30" x14ac:dyDescent="0.25">
      <c r="A26" s="8" t="s">
        <v>21</v>
      </c>
      <c r="B26" s="25">
        <f>SUM(B5,B12,B17)</f>
        <v>0</v>
      </c>
    </row>
    <row r="27" spans="1:2" s="1" customFormat="1" ht="15" x14ac:dyDescent="0.25">
      <c r="A27" s="8" t="s">
        <v>22</v>
      </c>
      <c r="B27" s="25">
        <f>SUM(B13,B18,B19)</f>
        <v>8500000</v>
      </c>
    </row>
    <row r="31" spans="1:2" x14ac:dyDescent="0.25">
      <c r="A31" s="102" t="s">
        <v>102</v>
      </c>
      <c r="B31" s="100" t="s">
        <v>100</v>
      </c>
    </row>
    <row r="33" spans="1:2" x14ac:dyDescent="0.25">
      <c r="A33" s="97" t="s">
        <v>101</v>
      </c>
      <c r="B33" s="101" t="s">
        <v>139</v>
      </c>
    </row>
    <row r="36" spans="1:2" x14ac:dyDescent="0.25">
      <c r="A36" s="24" t="s">
        <v>140</v>
      </c>
    </row>
    <row r="37" spans="1:2" x14ac:dyDescent="0.25">
      <c r="A37" s="24" t="s">
        <v>137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tabSelected="1"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J26" sqref="J26"/>
    </sheetView>
  </sheetViews>
  <sheetFormatPr defaultColWidth="8.85546875" defaultRowHeight="15" x14ac:dyDescent="0.2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5.42578125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3.285156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 x14ac:dyDescent="0.25">
      <c r="R1" s="217" t="s">
        <v>47</v>
      </c>
      <c r="S1" s="217"/>
    </row>
    <row r="2" spans="1:19" ht="40.9" customHeight="1" x14ac:dyDescent="0.25">
      <c r="A2" s="6"/>
      <c r="B2" s="6"/>
      <c r="C2" s="6"/>
      <c r="D2" s="6"/>
      <c r="E2" s="218" t="s">
        <v>159</v>
      </c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x14ac:dyDescent="0.25">
      <c r="S3" s="2" t="s">
        <v>2</v>
      </c>
    </row>
    <row r="4" spans="1:19" ht="54.6" customHeight="1" x14ac:dyDescent="0.25">
      <c r="A4" s="214" t="s">
        <v>23</v>
      </c>
      <c r="B4" s="214" t="s">
        <v>24</v>
      </c>
      <c r="C4" s="214" t="s">
        <v>25</v>
      </c>
      <c r="D4" s="214" t="s">
        <v>26</v>
      </c>
      <c r="E4" s="220" t="s">
        <v>28</v>
      </c>
      <c r="F4" s="221"/>
      <c r="G4" s="222"/>
      <c r="H4" s="220" t="s">
        <v>31</v>
      </c>
      <c r="I4" s="221"/>
      <c r="J4" s="222"/>
      <c r="K4" s="220" t="s">
        <v>32</v>
      </c>
      <c r="L4" s="221"/>
      <c r="M4" s="222"/>
      <c r="N4" s="220" t="s">
        <v>33</v>
      </c>
      <c r="O4" s="221"/>
      <c r="P4" s="222"/>
      <c r="Q4" s="220" t="s">
        <v>34</v>
      </c>
      <c r="R4" s="221"/>
      <c r="S4" s="222"/>
    </row>
    <row r="5" spans="1:19" ht="14.45" customHeight="1" x14ac:dyDescent="0.25">
      <c r="A5" s="215"/>
      <c r="B5" s="215"/>
      <c r="C5" s="215"/>
      <c r="D5" s="215"/>
      <c r="E5" s="219" t="s">
        <v>27</v>
      </c>
      <c r="F5" s="213" t="s">
        <v>5</v>
      </c>
      <c r="G5" s="213"/>
      <c r="H5" s="219" t="s">
        <v>27</v>
      </c>
      <c r="I5" s="213" t="s">
        <v>5</v>
      </c>
      <c r="J5" s="213"/>
      <c r="K5" s="219" t="s">
        <v>27</v>
      </c>
      <c r="L5" s="213" t="s">
        <v>5</v>
      </c>
      <c r="M5" s="213"/>
      <c r="N5" s="219" t="s">
        <v>27</v>
      </c>
      <c r="O5" s="213" t="s">
        <v>5</v>
      </c>
      <c r="P5" s="213"/>
      <c r="Q5" s="219" t="s">
        <v>27</v>
      </c>
      <c r="R5" s="213" t="s">
        <v>5</v>
      </c>
      <c r="S5" s="213"/>
    </row>
    <row r="6" spans="1:19" ht="55.9" customHeight="1" x14ac:dyDescent="0.25">
      <c r="A6" s="216"/>
      <c r="B6" s="216"/>
      <c r="C6" s="216"/>
      <c r="D6" s="216"/>
      <c r="E6" s="219"/>
      <c r="F6" s="9" t="s">
        <v>29</v>
      </c>
      <c r="G6" s="9" t="s">
        <v>30</v>
      </c>
      <c r="H6" s="219"/>
      <c r="I6" s="9" t="s">
        <v>29</v>
      </c>
      <c r="J6" s="9" t="s">
        <v>30</v>
      </c>
      <c r="K6" s="219"/>
      <c r="L6" s="9" t="s">
        <v>29</v>
      </c>
      <c r="M6" s="9" t="s">
        <v>30</v>
      </c>
      <c r="N6" s="219"/>
      <c r="O6" s="9" t="s">
        <v>29</v>
      </c>
      <c r="P6" s="9" t="s">
        <v>30</v>
      </c>
      <c r="Q6" s="219"/>
      <c r="R6" s="9" t="s">
        <v>29</v>
      </c>
      <c r="S6" s="9" t="s">
        <v>30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07" t="s">
        <v>35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9"/>
    </row>
    <row r="9" spans="1:19" x14ac:dyDescent="0.25">
      <c r="A9" s="132" t="s">
        <v>97</v>
      </c>
      <c r="B9" s="133"/>
      <c r="C9" s="133"/>
      <c r="D9" s="132"/>
      <c r="E9" s="18"/>
      <c r="F9" s="18"/>
      <c r="G9" s="18"/>
      <c r="H9" s="134"/>
      <c r="I9" s="134"/>
      <c r="J9" s="134"/>
      <c r="K9" s="134"/>
      <c r="L9" s="18"/>
      <c r="M9" s="134"/>
      <c r="N9" s="25"/>
      <c r="O9" s="22"/>
      <c r="P9" s="22"/>
      <c r="Q9" s="18"/>
      <c r="R9" s="18"/>
      <c r="S9" s="18"/>
    </row>
    <row r="10" spans="1:19" x14ac:dyDescent="0.25">
      <c r="A10" s="132" t="s">
        <v>97</v>
      </c>
      <c r="B10" s="133"/>
      <c r="C10" s="133"/>
      <c r="D10" s="132"/>
      <c r="E10" s="18"/>
      <c r="F10" s="18"/>
      <c r="G10" s="18"/>
      <c r="H10" s="167"/>
      <c r="I10" s="167"/>
      <c r="J10" s="167"/>
      <c r="K10" s="167"/>
      <c r="L10" s="18"/>
      <c r="M10" s="167"/>
      <c r="N10" s="25"/>
      <c r="O10" s="22"/>
      <c r="P10" s="22"/>
      <c r="Q10" s="18"/>
      <c r="R10" s="18"/>
      <c r="S10" s="18"/>
    </row>
    <row r="11" spans="1:19" s="11" customFormat="1" ht="14.25" x14ac:dyDescent="0.2">
      <c r="A11" s="204" t="s">
        <v>27</v>
      </c>
      <c r="B11" s="205"/>
      <c r="C11" s="205"/>
      <c r="D11" s="205"/>
      <c r="E11" s="94"/>
      <c r="F11" s="95"/>
      <c r="G11" s="95"/>
      <c r="H11" s="95">
        <f t="shared" ref="H11:M11" si="0">SUM(H9:H9)</f>
        <v>0</v>
      </c>
      <c r="I11" s="95">
        <f t="shared" si="0"/>
        <v>0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>SUM(N9:N10)</f>
        <v>0</v>
      </c>
      <c r="O11" s="95">
        <f>SUM(O9:O10)</f>
        <v>0</v>
      </c>
      <c r="P11" s="95">
        <f>SUM(P9:P10)</f>
        <v>0</v>
      </c>
      <c r="Q11" s="95"/>
      <c r="R11" s="95"/>
      <c r="S11" s="95"/>
    </row>
    <row r="12" spans="1:19" x14ac:dyDescent="0.25">
      <c r="A12" s="210" t="s">
        <v>36</v>
      </c>
      <c r="B12" s="211"/>
      <c r="C12" s="211"/>
      <c r="D12" s="212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x14ac:dyDescent="0.25">
      <c r="A13" s="207" t="s">
        <v>41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9"/>
    </row>
    <row r="14" spans="1:19" hidden="1" x14ac:dyDescent="0.25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x14ac:dyDescent="0.25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 x14ac:dyDescent="0.2">
      <c r="A16" s="204" t="s">
        <v>27</v>
      </c>
      <c r="B16" s="205"/>
      <c r="C16" s="205"/>
      <c r="D16" s="205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5">
      <c r="A17" s="210" t="s">
        <v>37</v>
      </c>
      <c r="B17" s="211"/>
      <c r="C17" s="211"/>
      <c r="D17" s="212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x14ac:dyDescent="0.25">
      <c r="A18" s="207" t="s">
        <v>42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9"/>
    </row>
    <row r="19" spans="1:19" hidden="1" x14ac:dyDescent="0.25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x14ac:dyDescent="0.25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04" t="s">
        <v>27</v>
      </c>
      <c r="B21" s="205"/>
      <c r="C21" s="205"/>
      <c r="D21" s="205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25">
      <c r="A22" s="210" t="s">
        <v>38</v>
      </c>
      <c r="B22" s="211"/>
      <c r="C22" s="211"/>
      <c r="D22" s="212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 x14ac:dyDescent="0.2">
      <c r="A23" s="204" t="s">
        <v>39</v>
      </c>
      <c r="B23" s="205"/>
      <c r="C23" s="205"/>
      <c r="D23" s="206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 x14ac:dyDescent="0.2">
      <c r="A24" s="204" t="s">
        <v>40</v>
      </c>
      <c r="B24" s="205"/>
      <c r="C24" s="205"/>
      <c r="D24" s="206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25">
      <c r="A25" s="1" t="s">
        <v>43</v>
      </c>
    </row>
    <row r="26" spans="1:19" x14ac:dyDescent="0.25">
      <c r="A26" s="1" t="s">
        <v>44</v>
      </c>
    </row>
    <row r="27" spans="1:19" x14ac:dyDescent="0.25">
      <c r="A27" s="1" t="s">
        <v>45</v>
      </c>
    </row>
    <row r="28" spans="1:19" x14ac:dyDescent="0.25">
      <c r="A28" s="1" t="s">
        <v>46</v>
      </c>
    </row>
    <row r="31" spans="1:19" ht="15.75" x14ac:dyDescent="0.25">
      <c r="A31" s="99" t="s">
        <v>102</v>
      </c>
      <c r="B31" s="100"/>
      <c r="C31" s="4"/>
      <c r="D31" s="4"/>
      <c r="E31" s="100" t="s">
        <v>100</v>
      </c>
    </row>
    <row r="32" spans="1:19" ht="15.75" x14ac:dyDescent="0.25">
      <c r="A32" s="99"/>
      <c r="B32" s="100"/>
      <c r="C32" s="4"/>
      <c r="D32" s="4"/>
      <c r="E32" s="100"/>
    </row>
    <row r="33" spans="1:6" ht="15.75" x14ac:dyDescent="0.25">
      <c r="A33" s="4"/>
      <c r="B33" s="4"/>
      <c r="C33" s="4"/>
      <c r="D33" s="4"/>
      <c r="E33" s="4"/>
    </row>
    <row r="34" spans="1:6" ht="15.75" x14ac:dyDescent="0.25">
      <c r="A34" s="97" t="s">
        <v>101</v>
      </c>
      <c r="B34" s="101"/>
      <c r="C34" s="4"/>
      <c r="D34" s="4"/>
      <c r="E34" s="101" t="s">
        <v>141</v>
      </c>
      <c r="F34" s="101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1:D21"/>
    <mergeCell ref="A17:D17"/>
    <mergeCell ref="A4:A6"/>
    <mergeCell ref="D4:D6"/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7"/>
  <sheetViews>
    <sheetView zoomScaleSheetLayoutView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N17" activeCellId="1" sqref="J17 N17"/>
    </sheetView>
  </sheetViews>
  <sheetFormatPr defaultColWidth="8.85546875" defaultRowHeight="15" x14ac:dyDescent="0.2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 x14ac:dyDescent="0.25">
      <c r="R1" s="217" t="s">
        <v>48</v>
      </c>
      <c r="S1" s="217"/>
    </row>
    <row r="2" spans="1:19" ht="43.9" customHeight="1" x14ac:dyDescent="0.25">
      <c r="D2" s="218" t="s">
        <v>160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4" spans="1:19" ht="37.15" customHeight="1" x14ac:dyDescent="0.25">
      <c r="A4" s="214" t="s">
        <v>23</v>
      </c>
      <c r="B4" s="214" t="s">
        <v>53</v>
      </c>
      <c r="C4" s="214" t="s">
        <v>52</v>
      </c>
      <c r="D4" s="220" t="s">
        <v>55</v>
      </c>
      <c r="E4" s="221"/>
      <c r="F4" s="221"/>
      <c r="G4" s="222"/>
      <c r="H4" s="228" t="s">
        <v>56</v>
      </c>
      <c r="I4" s="220" t="s">
        <v>57</v>
      </c>
      <c r="J4" s="221"/>
      <c r="K4" s="222"/>
      <c r="L4" s="220" t="s">
        <v>128</v>
      </c>
      <c r="M4" s="221"/>
      <c r="N4" s="221"/>
      <c r="O4" s="222"/>
      <c r="P4" s="220" t="s">
        <v>98</v>
      </c>
      <c r="Q4" s="221"/>
      <c r="R4" s="221"/>
      <c r="S4" s="222"/>
    </row>
    <row r="5" spans="1:19" x14ac:dyDescent="0.25">
      <c r="A5" s="215"/>
      <c r="B5" s="215"/>
      <c r="C5" s="215"/>
      <c r="D5" s="223" t="s">
        <v>27</v>
      </c>
      <c r="E5" s="207" t="s">
        <v>5</v>
      </c>
      <c r="F5" s="208"/>
      <c r="G5" s="209"/>
      <c r="H5" s="229"/>
      <c r="I5" s="223" t="s">
        <v>27</v>
      </c>
      <c r="J5" s="207" t="s">
        <v>5</v>
      </c>
      <c r="K5" s="209"/>
      <c r="L5" s="223" t="s">
        <v>27</v>
      </c>
      <c r="M5" s="207" t="s">
        <v>5</v>
      </c>
      <c r="N5" s="208"/>
      <c r="O5" s="209"/>
      <c r="P5" s="223" t="s">
        <v>27</v>
      </c>
      <c r="Q5" s="207" t="s">
        <v>5</v>
      </c>
      <c r="R5" s="208"/>
      <c r="S5" s="209"/>
    </row>
    <row r="6" spans="1:19" ht="58.9" customHeight="1" x14ac:dyDescent="0.25">
      <c r="A6" s="216"/>
      <c r="B6" s="216"/>
      <c r="C6" s="216"/>
      <c r="D6" s="224"/>
      <c r="E6" s="9" t="s">
        <v>29</v>
      </c>
      <c r="F6" s="9" t="s">
        <v>30</v>
      </c>
      <c r="G6" s="9" t="s">
        <v>54</v>
      </c>
      <c r="H6" s="230"/>
      <c r="I6" s="224"/>
      <c r="J6" s="9" t="s">
        <v>30</v>
      </c>
      <c r="K6" s="9" t="s">
        <v>54</v>
      </c>
      <c r="L6" s="224"/>
      <c r="M6" s="9" t="s">
        <v>29</v>
      </c>
      <c r="N6" s="9" t="s">
        <v>30</v>
      </c>
      <c r="O6" s="9" t="s">
        <v>54</v>
      </c>
      <c r="P6" s="224"/>
      <c r="Q6" s="9" t="s">
        <v>29</v>
      </c>
      <c r="R6" s="9" t="s">
        <v>30</v>
      </c>
      <c r="S6" s="9" t="s">
        <v>54</v>
      </c>
    </row>
    <row r="7" spans="1:19" s="3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 x14ac:dyDescent="0.25">
      <c r="A8" s="225" t="s">
        <v>58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7"/>
    </row>
    <row r="9" spans="1:19" ht="23.25" hidden="1" customHeight="1" x14ac:dyDescent="0.25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 x14ac:dyDescent="0.25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 x14ac:dyDescent="0.25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 x14ac:dyDescent="0.25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 x14ac:dyDescent="0.25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14" customFormat="1" ht="14.25" x14ac:dyDescent="0.2">
      <c r="A14" s="204" t="s">
        <v>27</v>
      </c>
      <c r="B14" s="205"/>
      <c r="C14" s="206"/>
      <c r="D14" s="19">
        <f t="shared" ref="D14:S14" si="1">SUM(D9:D13)</f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19">
        <f t="shared" si="1"/>
        <v>0</v>
      </c>
      <c r="S14" s="19">
        <f t="shared" si="1"/>
        <v>0</v>
      </c>
    </row>
    <row r="15" spans="1:19" x14ac:dyDescent="0.25">
      <c r="A15" s="231" t="s">
        <v>36</v>
      </c>
      <c r="B15" s="232"/>
      <c r="C15" s="233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 x14ac:dyDescent="0.3">
      <c r="A16" s="239" t="s">
        <v>59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1"/>
    </row>
    <row r="17" spans="1:19" ht="95.25" customHeight="1" thickBot="1" x14ac:dyDescent="0.3">
      <c r="A17" s="141" t="s">
        <v>143</v>
      </c>
      <c r="B17" s="178" t="s">
        <v>156</v>
      </c>
      <c r="C17" s="151" t="s">
        <v>157</v>
      </c>
      <c r="D17" s="126">
        <f>SUM(E17:G17)</f>
        <v>8500000</v>
      </c>
      <c r="E17" s="152">
        <v>8500000</v>
      </c>
      <c r="F17" s="152"/>
      <c r="G17" s="152"/>
      <c r="H17" s="192"/>
      <c r="I17" s="183">
        <f>J17+K17</f>
        <v>8267.1200000000008</v>
      </c>
      <c r="J17" s="201">
        <v>8267.1200000000008</v>
      </c>
      <c r="K17" s="184"/>
      <c r="L17" s="126">
        <f>M17+N17+O17</f>
        <v>8267.1200000000008</v>
      </c>
      <c r="M17" s="192"/>
      <c r="N17" s="201">
        <v>8267.1200000000008</v>
      </c>
      <c r="O17" s="184"/>
      <c r="P17" s="126">
        <f>SUM(Q17:S17)</f>
        <v>8500000</v>
      </c>
      <c r="Q17" s="126">
        <f>(D17+H17)-M17</f>
        <v>8500000</v>
      </c>
      <c r="R17" s="126">
        <f>J17-N17</f>
        <v>0</v>
      </c>
      <c r="S17" s="127">
        <f>K17-O17</f>
        <v>0</v>
      </c>
    </row>
    <row r="18" spans="1:19" ht="95.25" hidden="1" customHeight="1" thickBot="1" x14ac:dyDescent="0.3">
      <c r="A18" s="141"/>
      <c r="B18" s="178"/>
      <c r="C18" s="151"/>
      <c r="D18" s="126"/>
      <c r="E18" s="152"/>
      <c r="F18" s="152"/>
      <c r="G18" s="152"/>
      <c r="H18" s="153"/>
      <c r="I18" s="183"/>
      <c r="J18" s="153"/>
      <c r="K18" s="184"/>
      <c r="L18" s="126"/>
      <c r="M18" s="153"/>
      <c r="N18" s="153"/>
      <c r="O18" s="184"/>
      <c r="P18" s="126"/>
      <c r="Q18" s="126"/>
      <c r="R18" s="126"/>
      <c r="S18" s="127"/>
    </row>
    <row r="19" spans="1:19" s="14" customFormat="1" ht="14.25" x14ac:dyDescent="0.2">
      <c r="A19" s="242" t="s">
        <v>27</v>
      </c>
      <c r="B19" s="243"/>
      <c r="C19" s="244"/>
      <c r="D19" s="185">
        <f t="shared" ref="D19:O19" si="2">SUM(D18:D18)</f>
        <v>0</v>
      </c>
      <c r="E19" s="185">
        <f t="shared" si="2"/>
        <v>0</v>
      </c>
      <c r="F19" s="185">
        <f t="shared" si="2"/>
        <v>0</v>
      </c>
      <c r="G19" s="185">
        <f t="shared" si="2"/>
        <v>0</v>
      </c>
      <c r="H19" s="185">
        <f t="shared" si="2"/>
        <v>0</v>
      </c>
      <c r="I19" s="185">
        <f t="shared" si="2"/>
        <v>0</v>
      </c>
      <c r="J19" s="185">
        <f t="shared" si="2"/>
        <v>0</v>
      </c>
      <c r="K19" s="185">
        <f t="shared" si="2"/>
        <v>0</v>
      </c>
      <c r="L19" s="185">
        <f t="shared" si="2"/>
        <v>0</v>
      </c>
      <c r="M19" s="185">
        <f t="shared" si="2"/>
        <v>0</v>
      </c>
      <c r="N19" s="185">
        <f t="shared" si="2"/>
        <v>0</v>
      </c>
      <c r="O19" s="185">
        <f t="shared" si="2"/>
        <v>0</v>
      </c>
      <c r="P19" s="185">
        <f>SUM(P17:P18)</f>
        <v>8500000</v>
      </c>
      <c r="Q19" s="185">
        <f t="shared" ref="Q19:S19" si="3">SUM(Q17:Q18)</f>
        <v>8500000</v>
      </c>
      <c r="R19" s="185">
        <f t="shared" si="3"/>
        <v>0</v>
      </c>
      <c r="S19" s="185">
        <f t="shared" si="3"/>
        <v>0</v>
      </c>
    </row>
    <row r="20" spans="1:19" x14ac:dyDescent="0.25">
      <c r="A20" s="231" t="s">
        <v>37</v>
      </c>
      <c r="B20" s="232"/>
      <c r="C20" s="233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 x14ac:dyDescent="0.2">
      <c r="A21" s="204" t="s">
        <v>60</v>
      </c>
      <c r="B21" s="205"/>
      <c r="C21" s="206"/>
      <c r="D21" s="19">
        <f t="shared" ref="D21:S21" si="4">SUM(D14,D19)</f>
        <v>0</v>
      </c>
      <c r="E21" s="19">
        <f t="shared" si="4"/>
        <v>0</v>
      </c>
      <c r="F21" s="19">
        <f t="shared" si="4"/>
        <v>0</v>
      </c>
      <c r="G21" s="19">
        <f t="shared" si="4"/>
        <v>0</v>
      </c>
      <c r="H21" s="19">
        <f t="shared" si="4"/>
        <v>0</v>
      </c>
      <c r="I21" s="19">
        <f t="shared" si="4"/>
        <v>0</v>
      </c>
      <c r="J21" s="19">
        <f t="shared" si="4"/>
        <v>0</v>
      </c>
      <c r="K21" s="19">
        <f t="shared" si="4"/>
        <v>0</v>
      </c>
      <c r="L21" s="19">
        <f t="shared" si="4"/>
        <v>0</v>
      </c>
      <c r="M21" s="19">
        <f t="shared" si="4"/>
        <v>0</v>
      </c>
      <c r="N21" s="19">
        <f t="shared" si="4"/>
        <v>0</v>
      </c>
      <c r="O21" s="19">
        <f t="shared" si="4"/>
        <v>0</v>
      </c>
      <c r="P21" s="19">
        <f t="shared" si="4"/>
        <v>8500000</v>
      </c>
      <c r="Q21" s="19">
        <f t="shared" si="4"/>
        <v>8500000</v>
      </c>
      <c r="R21" s="19">
        <f t="shared" si="4"/>
        <v>0</v>
      </c>
      <c r="S21" s="19">
        <f t="shared" si="4"/>
        <v>0</v>
      </c>
    </row>
    <row r="22" spans="1:19" s="14" customFormat="1" ht="14.25" x14ac:dyDescent="0.2">
      <c r="A22" s="236" t="s">
        <v>61</v>
      </c>
      <c r="B22" s="237"/>
      <c r="C22" s="23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25">
      <c r="A23" s="1" t="s">
        <v>43</v>
      </c>
    </row>
    <row r="24" spans="1:19" x14ac:dyDescent="0.25">
      <c r="A24" s="1" t="s">
        <v>49</v>
      </c>
    </row>
    <row r="25" spans="1:19" x14ac:dyDescent="0.25">
      <c r="A25" s="1" t="s">
        <v>50</v>
      </c>
    </row>
    <row r="27" spans="1:19" ht="15.75" x14ac:dyDescent="0.25">
      <c r="A27" s="234" t="s">
        <v>99</v>
      </c>
      <c r="B27" s="235"/>
      <c r="C27" s="4"/>
      <c r="D27" s="4"/>
      <c r="E27" s="4"/>
      <c r="F27" s="4"/>
      <c r="G27" s="4"/>
      <c r="H27" s="4"/>
      <c r="I27" s="4" t="s">
        <v>100</v>
      </c>
    </row>
    <row r="28" spans="1:19" ht="15.75" x14ac:dyDescent="0.25">
      <c r="A28" s="108"/>
      <c r="B28" s="109"/>
      <c r="C28" s="4"/>
      <c r="D28" s="4"/>
      <c r="E28" s="4"/>
      <c r="F28" s="4"/>
      <c r="G28" s="4"/>
      <c r="H28" s="4"/>
      <c r="I28" s="4"/>
    </row>
    <row r="29" spans="1:19" ht="15.75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19" ht="15.75" x14ac:dyDescent="0.25">
      <c r="A30" s="97" t="s">
        <v>101</v>
      </c>
      <c r="B30" s="4"/>
      <c r="C30" s="4"/>
      <c r="D30" s="4"/>
      <c r="E30" s="4"/>
      <c r="F30" s="4"/>
      <c r="G30" s="4"/>
      <c r="H30" s="4"/>
      <c r="I30" s="97" t="s">
        <v>139</v>
      </c>
    </row>
    <row r="31" spans="1:19" ht="15.75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19" ht="15.75" hidden="1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ht="15.75" hidden="1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ht="15.75" hidden="1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9" ht="15.75" x14ac:dyDescent="0.25">
      <c r="A35" s="4"/>
      <c r="B35" s="4"/>
      <c r="C35" s="4"/>
      <c r="D35" s="4"/>
      <c r="E35" s="4"/>
      <c r="F35" s="4"/>
      <c r="G35" s="4"/>
      <c r="H35" s="4"/>
      <c r="I35" s="4"/>
    </row>
    <row r="36" spans="1:9" ht="15.75" x14ac:dyDescent="0.25">
      <c r="A36" s="97" t="s">
        <v>140</v>
      </c>
      <c r="B36" s="4"/>
      <c r="C36" s="4"/>
      <c r="D36" s="4"/>
      <c r="E36" s="4"/>
      <c r="F36" s="4"/>
      <c r="G36" s="4"/>
      <c r="H36" s="4"/>
      <c r="I36" s="4"/>
    </row>
    <row r="37" spans="1:9" ht="15.75" x14ac:dyDescent="0.25">
      <c r="A37" s="97" t="s">
        <v>137</v>
      </c>
      <c r="B37" s="4"/>
      <c r="C37" s="4"/>
      <c r="D37" s="4"/>
      <c r="E37" s="4"/>
      <c r="F37" s="4"/>
      <c r="G37" s="4"/>
      <c r="H37" s="4"/>
      <c r="I37" s="4"/>
    </row>
  </sheetData>
  <mergeCells count="27">
    <mergeCell ref="A15:C15"/>
    <mergeCell ref="A27:B27"/>
    <mergeCell ref="A22:C22"/>
    <mergeCell ref="A21:C21"/>
    <mergeCell ref="A16:S16"/>
    <mergeCell ref="A20:C20"/>
    <mergeCell ref="A19:C19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49"/>
  <sheetViews>
    <sheetView zoomScale="80" zoomScaleNormal="80" zoomScaleSheetLayoutView="75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C29" sqref="C29"/>
    </sheetView>
  </sheetViews>
  <sheetFormatPr defaultColWidth="8.85546875" defaultRowHeight="15" x14ac:dyDescent="0.2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 x14ac:dyDescent="0.25">
      <c r="V1" s="217" t="s">
        <v>69</v>
      </c>
      <c r="W1" s="217"/>
    </row>
    <row r="2" spans="1:23" ht="47.45" customHeight="1" x14ac:dyDescent="0.25">
      <c r="D2" s="218" t="s">
        <v>161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</row>
    <row r="4" spans="1:23" ht="48" customHeight="1" x14ac:dyDescent="0.25">
      <c r="A4" s="213" t="s">
        <v>23</v>
      </c>
      <c r="B4" s="213" t="s">
        <v>51</v>
      </c>
      <c r="C4" s="213" t="s">
        <v>52</v>
      </c>
      <c r="D4" s="213" t="s">
        <v>64</v>
      </c>
      <c r="E4" s="213"/>
      <c r="F4" s="213"/>
      <c r="G4" s="213"/>
      <c r="H4" s="260" t="s">
        <v>65</v>
      </c>
      <c r="I4" s="220" t="s">
        <v>57</v>
      </c>
      <c r="J4" s="221"/>
      <c r="K4" s="222"/>
      <c r="L4" s="213" t="s">
        <v>67</v>
      </c>
      <c r="M4" s="213"/>
      <c r="N4" s="213"/>
      <c r="O4" s="213"/>
      <c r="P4" s="213" t="s">
        <v>66</v>
      </c>
      <c r="Q4" s="213"/>
      <c r="R4" s="213"/>
      <c r="S4" s="213"/>
      <c r="T4" s="220" t="s">
        <v>68</v>
      </c>
      <c r="U4" s="221"/>
      <c r="V4" s="221"/>
      <c r="W4" s="222"/>
    </row>
    <row r="5" spans="1:23" x14ac:dyDescent="0.25">
      <c r="A5" s="213"/>
      <c r="B5" s="213"/>
      <c r="C5" s="213"/>
      <c r="D5" s="219" t="s">
        <v>27</v>
      </c>
      <c r="E5" s="213" t="s">
        <v>5</v>
      </c>
      <c r="F5" s="213"/>
      <c r="G5" s="213"/>
      <c r="H5" s="261"/>
      <c r="I5" s="223" t="s">
        <v>27</v>
      </c>
      <c r="J5" s="207" t="s">
        <v>5</v>
      </c>
      <c r="K5" s="209"/>
      <c r="L5" s="219" t="s">
        <v>27</v>
      </c>
      <c r="M5" s="213" t="s">
        <v>5</v>
      </c>
      <c r="N5" s="213"/>
      <c r="O5" s="213"/>
      <c r="P5" s="219" t="s">
        <v>27</v>
      </c>
      <c r="Q5" s="213" t="s">
        <v>5</v>
      </c>
      <c r="R5" s="213"/>
      <c r="S5" s="213"/>
      <c r="T5" s="219" t="s">
        <v>27</v>
      </c>
      <c r="U5" s="213" t="s">
        <v>5</v>
      </c>
      <c r="V5" s="213"/>
      <c r="W5" s="213"/>
    </row>
    <row r="6" spans="1:23" ht="60" customHeight="1" x14ac:dyDescent="0.25">
      <c r="A6" s="213"/>
      <c r="B6" s="213"/>
      <c r="C6" s="213"/>
      <c r="D6" s="219"/>
      <c r="E6" s="9" t="s">
        <v>29</v>
      </c>
      <c r="F6" s="9" t="s">
        <v>30</v>
      </c>
      <c r="G6" s="9" t="s">
        <v>54</v>
      </c>
      <c r="H6" s="262"/>
      <c r="I6" s="224"/>
      <c r="J6" s="9" t="s">
        <v>30</v>
      </c>
      <c r="K6" s="9" t="s">
        <v>54</v>
      </c>
      <c r="L6" s="219"/>
      <c r="M6" s="9" t="s">
        <v>29</v>
      </c>
      <c r="N6" s="9" t="s">
        <v>30</v>
      </c>
      <c r="O6" s="9" t="s">
        <v>54</v>
      </c>
      <c r="P6" s="219"/>
      <c r="Q6" s="9" t="s">
        <v>29</v>
      </c>
      <c r="R6" s="9" t="s">
        <v>30</v>
      </c>
      <c r="S6" s="9" t="s">
        <v>54</v>
      </c>
      <c r="T6" s="219"/>
      <c r="U6" s="9" t="s">
        <v>29</v>
      </c>
      <c r="V6" s="9" t="s">
        <v>30</v>
      </c>
      <c r="W6" s="9" t="s">
        <v>54</v>
      </c>
    </row>
    <row r="7" spans="1:23" s="17" customFormat="1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x14ac:dyDescent="0.25">
      <c r="A8" s="5"/>
      <c r="B8" s="259" t="s">
        <v>62</v>
      </c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</row>
    <row r="9" spans="1:23" hidden="1" x14ac:dyDescent="0.25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idden="1" x14ac:dyDescent="0.25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 x14ac:dyDescent="0.2">
      <c r="A11" s="251" t="s">
        <v>27</v>
      </c>
      <c r="B11" s="251"/>
      <c r="C11" s="25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x14ac:dyDescent="0.25">
      <c r="A12" s="252" t="s">
        <v>36</v>
      </c>
      <c r="B12" s="252"/>
      <c r="C12" s="25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x14ac:dyDescent="0.25">
      <c r="A13" s="259" t="s">
        <v>63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</row>
    <row r="14" spans="1:23" ht="45" hidden="1" customHeight="1" x14ac:dyDescent="0.25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 x14ac:dyDescent="0.25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 x14ac:dyDescent="0.25">
      <c r="A16" s="5" t="s">
        <v>97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58" s="14" customFormat="1" ht="14.25" x14ac:dyDescent="0.2">
      <c r="A17" s="251" t="s">
        <v>27</v>
      </c>
      <c r="B17" s="251"/>
      <c r="C17" s="251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58" x14ac:dyDescent="0.25">
      <c r="A18" s="252" t="s">
        <v>37</v>
      </c>
      <c r="B18" s="252"/>
      <c r="C18" s="25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58" ht="15.75" thickBot="1" x14ac:dyDescent="0.3">
      <c r="A19" s="256" t="s">
        <v>70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8"/>
    </row>
    <row r="20" spans="1:58" ht="72" hidden="1" customHeight="1" thickBot="1" x14ac:dyDescent="0.3">
      <c r="A20" s="173"/>
      <c r="B20" s="174"/>
      <c r="C20" s="142"/>
      <c r="D20" s="137">
        <f>SUM(E20:G20)</f>
        <v>0</v>
      </c>
      <c r="E20" s="138"/>
      <c r="F20" s="138"/>
      <c r="G20" s="138"/>
      <c r="H20" s="138"/>
      <c r="I20" s="137">
        <f t="shared" ref="I20:I24" si="1">SUM(J20,K20)</f>
        <v>0</v>
      </c>
      <c r="J20" s="139"/>
      <c r="K20" s="139"/>
      <c r="L20" s="137">
        <f t="shared" ref="L20:L24" si="2">SUM(M20,N20,O20)</f>
        <v>0</v>
      </c>
      <c r="M20" s="139"/>
      <c r="N20" s="139"/>
      <c r="O20" s="138"/>
      <c r="P20" s="137">
        <f t="shared" ref="P20:P24" si="3">SUM(Q20,R20,S20)</f>
        <v>0</v>
      </c>
      <c r="Q20" s="139"/>
      <c r="R20" s="138"/>
      <c r="S20" s="138"/>
      <c r="T20" s="137">
        <f t="shared" ref="T20:T24" si="4">SUM(U20,V20,W20)</f>
        <v>0</v>
      </c>
      <c r="U20" s="137">
        <f t="shared" ref="U20:U24" si="5">(D20+H20)-M20-Q20</f>
        <v>0</v>
      </c>
      <c r="V20" s="137">
        <f t="shared" ref="V20:V24" si="6">F20+J20-N20</f>
        <v>0</v>
      </c>
      <c r="W20" s="140"/>
    </row>
    <row r="21" spans="1:58" s="175" customFormat="1" ht="61.5" hidden="1" customHeight="1" thickBot="1" x14ac:dyDescent="0.3">
      <c r="A21" s="176"/>
      <c r="B21" s="198"/>
      <c r="C21" s="142"/>
      <c r="D21" s="137">
        <f>SUM(E21:G21)</f>
        <v>0</v>
      </c>
      <c r="E21" s="138"/>
      <c r="F21" s="138"/>
      <c r="G21" s="138"/>
      <c r="H21" s="139"/>
      <c r="I21" s="137">
        <f t="shared" si="1"/>
        <v>0</v>
      </c>
      <c r="J21" s="199"/>
      <c r="K21" s="138"/>
      <c r="L21" s="137">
        <f t="shared" si="2"/>
        <v>0</v>
      </c>
      <c r="M21" s="199"/>
      <c r="N21" s="199"/>
      <c r="O21" s="138"/>
      <c r="P21" s="137">
        <f t="shared" si="3"/>
        <v>0</v>
      </c>
      <c r="Q21" s="139"/>
      <c r="R21" s="138"/>
      <c r="S21" s="138"/>
      <c r="T21" s="137">
        <f t="shared" si="4"/>
        <v>0</v>
      </c>
      <c r="U21" s="137">
        <f t="shared" si="5"/>
        <v>0</v>
      </c>
      <c r="V21" s="137">
        <f t="shared" si="6"/>
        <v>0</v>
      </c>
      <c r="W21" s="200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49.5" customHeight="1" x14ac:dyDescent="0.25">
      <c r="A22" s="254" t="s">
        <v>142</v>
      </c>
      <c r="B22" s="177" t="s">
        <v>131</v>
      </c>
      <c r="C22" s="124" t="s">
        <v>132</v>
      </c>
      <c r="D22" s="114"/>
      <c r="E22" s="115">
        <v>8500000</v>
      </c>
      <c r="F22" s="115"/>
      <c r="G22" s="115"/>
      <c r="H22" s="120"/>
      <c r="I22" s="114"/>
      <c r="J22" s="193"/>
      <c r="K22" s="115"/>
      <c r="L22" s="114"/>
      <c r="M22" s="193"/>
      <c r="N22" s="193"/>
      <c r="O22" s="115"/>
      <c r="P22" s="114"/>
      <c r="Q22" s="120"/>
      <c r="R22" s="115"/>
      <c r="S22" s="115"/>
      <c r="T22" s="114">
        <f t="shared" si="4"/>
        <v>0</v>
      </c>
      <c r="U22" s="114">
        <f t="shared" si="5"/>
        <v>0</v>
      </c>
      <c r="V22" s="114">
        <f t="shared" si="6"/>
        <v>0</v>
      </c>
      <c r="W22" s="116"/>
    </row>
    <row r="23" spans="1:58" ht="48" hidden="1" customHeight="1" x14ac:dyDescent="0.25">
      <c r="A23" s="255"/>
      <c r="B23" s="171"/>
      <c r="C23" s="121"/>
      <c r="D23" s="25">
        <v>0</v>
      </c>
      <c r="E23" s="15"/>
      <c r="F23" s="15"/>
      <c r="G23" s="15"/>
      <c r="H23" s="118"/>
      <c r="I23" s="172">
        <f t="shared" si="1"/>
        <v>0</v>
      </c>
      <c r="J23" s="187"/>
      <c r="K23" s="15"/>
      <c r="L23" s="172">
        <f t="shared" si="2"/>
        <v>0</v>
      </c>
      <c r="M23" s="187"/>
      <c r="N23" s="187"/>
      <c r="O23" s="15"/>
      <c r="P23" s="172">
        <f t="shared" si="3"/>
        <v>0</v>
      </c>
      <c r="Q23" s="118"/>
      <c r="R23" s="15"/>
      <c r="S23" s="15"/>
      <c r="T23" s="172">
        <f t="shared" si="4"/>
        <v>0</v>
      </c>
      <c r="U23" s="172">
        <f t="shared" si="5"/>
        <v>0</v>
      </c>
      <c r="V23" s="25">
        <f t="shared" si="6"/>
        <v>0</v>
      </c>
      <c r="W23" s="122"/>
    </row>
    <row r="24" spans="1:58" ht="51" x14ac:dyDescent="0.25">
      <c r="A24" s="255"/>
      <c r="B24" s="170" t="s">
        <v>150</v>
      </c>
      <c r="C24" s="154" t="s">
        <v>151</v>
      </c>
      <c r="D24" s="155">
        <v>0</v>
      </c>
      <c r="E24" s="156">
        <v>8000000</v>
      </c>
      <c r="F24" s="156"/>
      <c r="G24" s="156"/>
      <c r="H24" s="157"/>
      <c r="I24" s="172">
        <f t="shared" si="1"/>
        <v>0</v>
      </c>
      <c r="J24" s="189"/>
      <c r="K24" s="156"/>
      <c r="L24" s="172">
        <f t="shared" si="2"/>
        <v>0</v>
      </c>
      <c r="M24" s="189"/>
      <c r="N24" s="189"/>
      <c r="O24" s="156"/>
      <c r="P24" s="172">
        <f t="shared" si="3"/>
        <v>0</v>
      </c>
      <c r="Q24" s="157"/>
      <c r="R24" s="156"/>
      <c r="S24" s="156"/>
      <c r="T24" s="172">
        <f t="shared" si="4"/>
        <v>0</v>
      </c>
      <c r="U24" s="172">
        <f t="shared" si="5"/>
        <v>0</v>
      </c>
      <c r="V24" s="25">
        <f t="shared" si="6"/>
        <v>0</v>
      </c>
      <c r="W24" s="158"/>
    </row>
    <row r="25" spans="1:58" s="14" customFormat="1" ht="14.25" x14ac:dyDescent="0.2">
      <c r="A25" s="253" t="s">
        <v>27</v>
      </c>
      <c r="B25" s="253"/>
      <c r="C25" s="253"/>
      <c r="D25" s="150">
        <f t="shared" ref="D25:W25" si="7">SUM(D20:D24)</f>
        <v>0</v>
      </c>
      <c r="E25" s="150">
        <f t="shared" si="7"/>
        <v>16500000</v>
      </c>
      <c r="F25" s="150">
        <f t="shared" si="7"/>
        <v>0</v>
      </c>
      <c r="G25" s="150">
        <f t="shared" si="7"/>
        <v>0</v>
      </c>
      <c r="H25" s="150">
        <f t="shared" si="7"/>
        <v>0</v>
      </c>
      <c r="I25" s="150">
        <f t="shared" si="7"/>
        <v>0</v>
      </c>
      <c r="J25" s="150">
        <f t="shared" si="7"/>
        <v>0</v>
      </c>
      <c r="K25" s="150">
        <f t="shared" si="7"/>
        <v>0</v>
      </c>
      <c r="L25" s="150">
        <f t="shared" si="7"/>
        <v>0</v>
      </c>
      <c r="M25" s="150">
        <f t="shared" si="7"/>
        <v>0</v>
      </c>
      <c r="N25" s="150">
        <f t="shared" si="7"/>
        <v>0</v>
      </c>
      <c r="O25" s="150">
        <f t="shared" si="7"/>
        <v>0</v>
      </c>
      <c r="P25" s="150">
        <f t="shared" si="7"/>
        <v>0</v>
      </c>
      <c r="Q25" s="150">
        <f t="shared" si="7"/>
        <v>0</v>
      </c>
      <c r="R25" s="150">
        <f t="shared" si="7"/>
        <v>0</v>
      </c>
      <c r="S25" s="150">
        <f t="shared" si="7"/>
        <v>0</v>
      </c>
      <c r="T25" s="150">
        <f t="shared" si="7"/>
        <v>0</v>
      </c>
      <c r="U25" s="150">
        <f t="shared" si="7"/>
        <v>0</v>
      </c>
      <c r="V25" s="150">
        <f t="shared" si="7"/>
        <v>0</v>
      </c>
      <c r="W25" s="150">
        <f t="shared" si="7"/>
        <v>0</v>
      </c>
    </row>
    <row r="26" spans="1:58" ht="13.5" customHeight="1" thickBot="1" x14ac:dyDescent="0.3">
      <c r="A26" s="252" t="s">
        <v>38</v>
      </c>
      <c r="B26" s="252"/>
      <c r="C26" s="252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58" hidden="1" x14ac:dyDescent="0.25">
      <c r="A27" s="239" t="s">
        <v>71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1"/>
    </row>
    <row r="28" spans="1:58" ht="9" hidden="1" customHeight="1" thickBot="1" x14ac:dyDescent="0.3">
      <c r="A28" s="191" t="s">
        <v>142</v>
      </c>
      <c r="B28" s="194"/>
      <c r="C28" s="142"/>
      <c r="D28" s="137">
        <f>E28</f>
        <v>0</v>
      </c>
      <c r="E28" s="138"/>
      <c r="F28" s="138"/>
      <c r="G28" s="138"/>
      <c r="H28" s="139"/>
      <c r="I28" s="137">
        <f t="shared" ref="I28" si="8">SUM(J28,K28)</f>
        <v>0</v>
      </c>
      <c r="J28" s="139"/>
      <c r="K28" s="139"/>
      <c r="L28" s="137">
        <f t="shared" ref="L28:L35" si="9">SUM(M28,N28,O28)</f>
        <v>0</v>
      </c>
      <c r="M28" s="139"/>
      <c r="N28" s="139"/>
      <c r="O28" s="139"/>
      <c r="P28" s="137">
        <f t="shared" ref="P28:P35" si="10">SUM(Q28,R28,S28)</f>
        <v>0</v>
      </c>
      <c r="Q28" s="139"/>
      <c r="R28" s="138"/>
      <c r="S28" s="138"/>
      <c r="T28" s="149">
        <f>SUM(U28,V28,W28)</f>
        <v>0</v>
      </c>
      <c r="U28" s="149">
        <f t="shared" ref="U28:U35" si="11">(D28+H28)-M28-Q28</f>
        <v>0</v>
      </c>
      <c r="V28" s="137">
        <f t="shared" ref="V28:V35" si="12">F28+J28-N28</f>
        <v>0</v>
      </c>
      <c r="W28" s="140"/>
    </row>
    <row r="29" spans="1:58" ht="42" customHeight="1" x14ac:dyDescent="0.25">
      <c r="A29" s="245" t="s">
        <v>144</v>
      </c>
      <c r="B29" s="195" t="s">
        <v>155</v>
      </c>
      <c r="C29" s="195" t="s">
        <v>154</v>
      </c>
      <c r="D29" s="137">
        <v>0</v>
      </c>
      <c r="E29" s="115">
        <v>3000000</v>
      </c>
      <c r="F29" s="115"/>
      <c r="G29" s="120"/>
      <c r="H29" s="193"/>
      <c r="I29" s="196">
        <f t="shared" ref="I29:I33" si="13">SUM(J29:K29)</f>
        <v>0</v>
      </c>
      <c r="J29" s="120"/>
      <c r="K29" s="115"/>
      <c r="L29" s="197">
        <f t="shared" si="9"/>
        <v>0</v>
      </c>
      <c r="M29" s="120"/>
      <c r="N29" s="120"/>
      <c r="O29" s="120"/>
      <c r="P29" s="197">
        <f t="shared" si="10"/>
        <v>0</v>
      </c>
      <c r="Q29" s="120"/>
      <c r="R29" s="115"/>
      <c r="S29" s="115"/>
      <c r="T29" s="135">
        <f t="shared" ref="T29:T35" si="14">SUM(U29,V29,W29)</f>
        <v>0</v>
      </c>
      <c r="U29" s="135">
        <f t="shared" si="11"/>
        <v>0</v>
      </c>
      <c r="V29" s="197">
        <f t="shared" si="12"/>
        <v>0</v>
      </c>
      <c r="W29" s="116"/>
    </row>
    <row r="30" spans="1:58" ht="42" customHeight="1" x14ac:dyDescent="0.25">
      <c r="A30" s="246"/>
      <c r="B30" s="179" t="s">
        <v>134</v>
      </c>
      <c r="C30" s="179" t="s">
        <v>135</v>
      </c>
      <c r="D30" s="25">
        <v>0</v>
      </c>
      <c r="E30" s="180">
        <v>2774000</v>
      </c>
      <c r="F30" s="180"/>
      <c r="G30" s="181"/>
      <c r="H30" s="188"/>
      <c r="I30" s="190">
        <f t="shared" si="13"/>
        <v>0</v>
      </c>
      <c r="J30" s="181"/>
      <c r="K30" s="180"/>
      <c r="L30" s="164">
        <f t="shared" si="9"/>
        <v>0</v>
      </c>
      <c r="M30" s="181"/>
      <c r="N30" s="181"/>
      <c r="O30" s="181"/>
      <c r="P30" s="164">
        <f t="shared" si="10"/>
        <v>0</v>
      </c>
      <c r="Q30" s="181"/>
      <c r="R30" s="180"/>
      <c r="S30" s="180"/>
      <c r="T30" s="165">
        <f t="shared" si="14"/>
        <v>0</v>
      </c>
      <c r="U30" s="165">
        <f t="shared" si="11"/>
        <v>0</v>
      </c>
      <c r="V30" s="164">
        <f t="shared" si="12"/>
        <v>0</v>
      </c>
      <c r="W30" s="182"/>
    </row>
    <row r="31" spans="1:58" ht="42" hidden="1" customHeight="1" x14ac:dyDescent="0.25">
      <c r="A31" s="246"/>
      <c r="B31" s="179" t="s">
        <v>133</v>
      </c>
      <c r="C31" s="186" t="s">
        <v>153</v>
      </c>
      <c r="D31" s="25">
        <v>0</v>
      </c>
      <c r="E31" s="180"/>
      <c r="F31" s="180"/>
      <c r="G31" s="181"/>
      <c r="H31" s="181"/>
      <c r="I31" s="98">
        <f t="shared" si="13"/>
        <v>0</v>
      </c>
      <c r="J31" s="188"/>
      <c r="K31" s="180"/>
      <c r="L31" s="164">
        <f t="shared" si="9"/>
        <v>0</v>
      </c>
      <c r="M31" s="188"/>
      <c r="N31" s="188"/>
      <c r="O31" s="181"/>
      <c r="P31" s="164">
        <f t="shared" si="10"/>
        <v>0</v>
      </c>
      <c r="Q31" s="181"/>
      <c r="R31" s="180"/>
      <c r="S31" s="180"/>
      <c r="T31" s="165">
        <f t="shared" si="14"/>
        <v>0</v>
      </c>
      <c r="U31" s="165">
        <f t="shared" si="11"/>
        <v>0</v>
      </c>
      <c r="V31" s="164">
        <f t="shared" si="12"/>
        <v>0</v>
      </c>
      <c r="W31" s="158"/>
    </row>
    <row r="32" spans="1:58" ht="55.5" hidden="1" customHeight="1" x14ac:dyDescent="0.25">
      <c r="A32" s="246"/>
      <c r="B32" s="161" t="s">
        <v>146</v>
      </c>
      <c r="C32" s="159" t="s">
        <v>147</v>
      </c>
      <c r="D32" s="98">
        <f t="shared" ref="D32:D35" si="15">E32</f>
        <v>0</v>
      </c>
      <c r="E32" s="160"/>
      <c r="F32" s="160"/>
      <c r="G32" s="160"/>
      <c r="H32" s="118"/>
      <c r="I32" s="98">
        <f t="shared" si="13"/>
        <v>0</v>
      </c>
      <c r="J32" s="113"/>
      <c r="K32" s="160"/>
      <c r="L32" s="98">
        <f t="shared" si="9"/>
        <v>0</v>
      </c>
      <c r="M32" s="113"/>
      <c r="N32" s="113"/>
      <c r="O32" s="113"/>
      <c r="P32" s="98">
        <f t="shared" si="10"/>
        <v>0</v>
      </c>
      <c r="Q32" s="113"/>
      <c r="R32" s="160"/>
      <c r="S32" s="160"/>
      <c r="T32" s="119">
        <f t="shared" si="14"/>
        <v>0</v>
      </c>
      <c r="U32" s="119">
        <f t="shared" si="11"/>
        <v>0</v>
      </c>
      <c r="V32" s="98">
        <f t="shared" si="12"/>
        <v>0</v>
      </c>
      <c r="W32" s="166"/>
    </row>
    <row r="33" spans="1:23" ht="55.5" hidden="1" customHeight="1" x14ac:dyDescent="0.25">
      <c r="A33" s="246"/>
      <c r="B33" s="162" t="s">
        <v>145</v>
      </c>
      <c r="C33" s="128" t="s">
        <v>148</v>
      </c>
      <c r="D33" s="98">
        <f t="shared" si="15"/>
        <v>0</v>
      </c>
      <c r="E33" s="130"/>
      <c r="F33" s="130"/>
      <c r="G33" s="130"/>
      <c r="H33" s="125"/>
      <c r="I33" s="129">
        <f t="shared" si="13"/>
        <v>0</v>
      </c>
      <c r="J33" s="131"/>
      <c r="K33" s="130"/>
      <c r="L33" s="129">
        <f t="shared" si="9"/>
        <v>0</v>
      </c>
      <c r="M33" s="131"/>
      <c r="N33" s="131"/>
      <c r="O33" s="131"/>
      <c r="P33" s="129">
        <f t="shared" si="10"/>
        <v>0</v>
      </c>
      <c r="Q33" s="131"/>
      <c r="R33" s="130"/>
      <c r="S33" s="130"/>
      <c r="T33" s="119">
        <f t="shared" si="14"/>
        <v>0</v>
      </c>
      <c r="U33" s="119">
        <f t="shared" si="11"/>
        <v>0</v>
      </c>
      <c r="V33" s="129">
        <f t="shared" si="12"/>
        <v>0</v>
      </c>
      <c r="W33" s="143"/>
    </row>
    <row r="34" spans="1:23" ht="55.5" hidden="1" customHeight="1" x14ac:dyDescent="0.25">
      <c r="A34" s="246"/>
      <c r="B34" s="162" t="s">
        <v>127</v>
      </c>
      <c r="C34" s="128" t="s">
        <v>149</v>
      </c>
      <c r="D34" s="98">
        <f t="shared" si="15"/>
        <v>0</v>
      </c>
      <c r="E34" s="130"/>
      <c r="F34" s="130"/>
      <c r="G34" s="130"/>
      <c r="H34" s="125"/>
      <c r="I34" s="129">
        <f>SUM(J34,K33)</f>
        <v>0</v>
      </c>
      <c r="J34" s="131"/>
      <c r="K34" s="130"/>
      <c r="L34" s="129">
        <f t="shared" si="9"/>
        <v>0</v>
      </c>
      <c r="M34" s="131"/>
      <c r="N34" s="131"/>
      <c r="O34" s="131"/>
      <c r="P34" s="129">
        <f t="shared" si="10"/>
        <v>0</v>
      </c>
      <c r="Q34" s="131"/>
      <c r="R34" s="130"/>
      <c r="S34" s="130"/>
      <c r="T34" s="119">
        <f t="shared" si="14"/>
        <v>0</v>
      </c>
      <c r="U34" s="119">
        <f t="shared" si="11"/>
        <v>0</v>
      </c>
      <c r="V34" s="129">
        <f t="shared" si="12"/>
        <v>0</v>
      </c>
      <c r="W34" s="143"/>
    </row>
    <row r="35" spans="1:23" ht="108" hidden="1" customHeight="1" thickBot="1" x14ac:dyDescent="0.3">
      <c r="A35" s="247"/>
      <c r="B35" s="163"/>
      <c r="C35" s="144"/>
      <c r="D35" s="145">
        <f t="shared" si="15"/>
        <v>0</v>
      </c>
      <c r="E35" s="146"/>
      <c r="F35" s="146"/>
      <c r="G35" s="146"/>
      <c r="H35" s="117"/>
      <c r="I35" s="145">
        <f>SUM(J35:K35)</f>
        <v>0</v>
      </c>
      <c r="J35" s="136"/>
      <c r="K35" s="146"/>
      <c r="L35" s="145">
        <f t="shared" si="9"/>
        <v>0</v>
      </c>
      <c r="M35" s="136"/>
      <c r="N35" s="136"/>
      <c r="O35" s="136"/>
      <c r="P35" s="145">
        <f t="shared" si="10"/>
        <v>0</v>
      </c>
      <c r="Q35" s="136"/>
      <c r="R35" s="146"/>
      <c r="S35" s="146"/>
      <c r="T35" s="123">
        <f t="shared" si="14"/>
        <v>0</v>
      </c>
      <c r="U35" s="123">
        <f t="shared" si="11"/>
        <v>0</v>
      </c>
      <c r="V35" s="145">
        <f t="shared" si="12"/>
        <v>0</v>
      </c>
      <c r="W35" s="147"/>
    </row>
    <row r="36" spans="1:23" x14ac:dyDescent="0.25">
      <c r="A36" s="248" t="s">
        <v>27</v>
      </c>
      <c r="B36" s="249"/>
      <c r="C36" s="250"/>
      <c r="D36" s="148">
        <f t="shared" ref="D36:W36" si="16">SUM(D28:D35)</f>
        <v>0</v>
      </c>
      <c r="E36" s="148">
        <f t="shared" si="16"/>
        <v>5774000</v>
      </c>
      <c r="F36" s="148">
        <f t="shared" si="16"/>
        <v>0</v>
      </c>
      <c r="G36" s="148">
        <f t="shared" si="16"/>
        <v>0</v>
      </c>
      <c r="H36" s="148">
        <f t="shared" si="16"/>
        <v>0</v>
      </c>
      <c r="I36" s="148">
        <f t="shared" si="16"/>
        <v>0</v>
      </c>
      <c r="J36" s="148">
        <f t="shared" si="16"/>
        <v>0</v>
      </c>
      <c r="K36" s="148">
        <f t="shared" si="16"/>
        <v>0</v>
      </c>
      <c r="L36" s="148">
        <f t="shared" si="16"/>
        <v>0</v>
      </c>
      <c r="M36" s="148">
        <f t="shared" si="16"/>
        <v>0</v>
      </c>
      <c r="N36" s="148">
        <f t="shared" si="16"/>
        <v>0</v>
      </c>
      <c r="O36" s="148">
        <f t="shared" si="16"/>
        <v>0</v>
      </c>
      <c r="P36" s="148">
        <f t="shared" si="16"/>
        <v>0</v>
      </c>
      <c r="Q36" s="148">
        <f t="shared" si="16"/>
        <v>0</v>
      </c>
      <c r="R36" s="148">
        <f t="shared" si="16"/>
        <v>0</v>
      </c>
      <c r="S36" s="148">
        <f t="shared" si="16"/>
        <v>0</v>
      </c>
      <c r="T36" s="148">
        <f t="shared" si="16"/>
        <v>0</v>
      </c>
      <c r="U36" s="148">
        <f t="shared" si="16"/>
        <v>0</v>
      </c>
      <c r="V36" s="148">
        <f t="shared" si="16"/>
        <v>0</v>
      </c>
      <c r="W36" s="148">
        <f t="shared" si="16"/>
        <v>0</v>
      </c>
    </row>
    <row r="37" spans="1:23" ht="15" customHeight="1" x14ac:dyDescent="0.25">
      <c r="A37" s="231" t="s">
        <v>72</v>
      </c>
      <c r="B37" s="232"/>
      <c r="C37" s="233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13"/>
      <c r="O37" s="15"/>
      <c r="P37" s="15"/>
      <c r="Q37" s="15"/>
      <c r="R37" s="15"/>
      <c r="S37" s="15"/>
      <c r="T37" s="15"/>
      <c r="U37" s="15"/>
      <c r="V37" s="15"/>
      <c r="W37" s="15"/>
    </row>
    <row r="38" spans="1:23" s="14" customFormat="1" ht="14.25" x14ac:dyDescent="0.2">
      <c r="A38" s="236" t="s">
        <v>73</v>
      </c>
      <c r="B38" s="237"/>
      <c r="C38" s="238"/>
      <c r="D38" s="16">
        <f t="shared" ref="D38:W38" si="17">SUM(D11,D17,D25,D36)</f>
        <v>0</v>
      </c>
      <c r="E38" s="16">
        <f t="shared" si="17"/>
        <v>22274000</v>
      </c>
      <c r="F38" s="16">
        <f t="shared" si="17"/>
        <v>0</v>
      </c>
      <c r="G38" s="16">
        <f t="shared" si="17"/>
        <v>0</v>
      </c>
      <c r="H38" s="16">
        <f t="shared" si="17"/>
        <v>0</v>
      </c>
      <c r="I38" s="16">
        <f t="shared" si="17"/>
        <v>0</v>
      </c>
      <c r="J38" s="16">
        <f t="shared" si="17"/>
        <v>0</v>
      </c>
      <c r="K38" s="16">
        <f t="shared" si="17"/>
        <v>0</v>
      </c>
      <c r="L38" s="16">
        <f t="shared" si="17"/>
        <v>0</v>
      </c>
      <c r="M38" s="16">
        <f t="shared" si="17"/>
        <v>0</v>
      </c>
      <c r="N38" s="16">
        <f t="shared" si="17"/>
        <v>0</v>
      </c>
      <c r="O38" s="16">
        <f t="shared" si="17"/>
        <v>0</v>
      </c>
      <c r="P38" s="16">
        <f t="shared" si="17"/>
        <v>0</v>
      </c>
      <c r="Q38" s="16">
        <f t="shared" si="17"/>
        <v>0</v>
      </c>
      <c r="R38" s="16">
        <f t="shared" si="17"/>
        <v>0</v>
      </c>
      <c r="S38" s="16">
        <f t="shared" si="17"/>
        <v>0</v>
      </c>
      <c r="T38" s="16">
        <f t="shared" si="17"/>
        <v>0</v>
      </c>
      <c r="U38" s="16">
        <f t="shared" si="17"/>
        <v>0</v>
      </c>
      <c r="V38" s="16">
        <f t="shared" si="17"/>
        <v>0</v>
      </c>
      <c r="W38" s="16">
        <f t="shared" si="17"/>
        <v>0</v>
      </c>
    </row>
    <row r="39" spans="1:23" ht="25.9" customHeight="1" x14ac:dyDescent="0.25">
      <c r="A39" s="236" t="s">
        <v>74</v>
      </c>
      <c r="B39" s="237"/>
      <c r="C39" s="23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x14ac:dyDescent="0.25">
      <c r="A40" s="1" t="s">
        <v>43</v>
      </c>
    </row>
    <row r="41" spans="1:23" x14ac:dyDescent="0.25">
      <c r="A41" s="1" t="s">
        <v>75</v>
      </c>
    </row>
    <row r="42" spans="1:23" x14ac:dyDescent="0.25">
      <c r="A42" s="1" t="s">
        <v>76</v>
      </c>
    </row>
    <row r="46" spans="1:23" ht="18.75" x14ac:dyDescent="0.3">
      <c r="A46" s="103" t="s">
        <v>102</v>
      </c>
      <c r="B46" s="104"/>
      <c r="C46" s="105"/>
      <c r="D46" s="105"/>
      <c r="E46" s="104" t="s">
        <v>100</v>
      </c>
    </row>
    <row r="47" spans="1:23" ht="18.75" x14ac:dyDescent="0.3">
      <c r="A47" s="103"/>
      <c r="B47" s="104"/>
      <c r="C47" s="105"/>
      <c r="D47" s="105"/>
      <c r="E47" s="104"/>
    </row>
    <row r="48" spans="1:23" ht="18.75" hidden="1" x14ac:dyDescent="0.3">
      <c r="A48" s="105"/>
      <c r="B48" s="105"/>
      <c r="C48" s="105"/>
      <c r="D48" s="105"/>
      <c r="E48" s="105"/>
    </row>
    <row r="49" spans="1:5" ht="18.75" x14ac:dyDescent="0.3">
      <c r="A49" s="106" t="s">
        <v>101</v>
      </c>
      <c r="B49" s="107"/>
      <c r="C49" s="105"/>
      <c r="D49" s="105"/>
      <c r="E49" s="107" t="s">
        <v>139</v>
      </c>
    </row>
  </sheetData>
  <mergeCells count="37">
    <mergeCell ref="L4:O4"/>
    <mergeCell ref="V1:W1"/>
    <mergeCell ref="D2:W2"/>
    <mergeCell ref="I4:K4"/>
    <mergeCell ref="H4:H6"/>
    <mergeCell ref="J5:K5"/>
    <mergeCell ref="D4:G4"/>
    <mergeCell ref="P4:S4"/>
    <mergeCell ref="T4:W4"/>
    <mergeCell ref="E5:G5"/>
    <mergeCell ref="A27:W27"/>
    <mergeCell ref="A13:W13"/>
    <mergeCell ref="D5:D6"/>
    <mergeCell ref="L5:L6"/>
    <mergeCell ref="M5:O5"/>
    <mergeCell ref="A11:C11"/>
    <mergeCell ref="I5:I6"/>
    <mergeCell ref="T5:T6"/>
    <mergeCell ref="Q5:S5"/>
    <mergeCell ref="U5:W5"/>
    <mergeCell ref="P5:P6"/>
    <mergeCell ref="A12:C12"/>
    <mergeCell ref="B4:B6"/>
    <mergeCell ref="B8:W8"/>
    <mergeCell ref="A4:A6"/>
    <mergeCell ref="C4:C6"/>
    <mergeCell ref="A17:C17"/>
    <mergeCell ref="A18:C18"/>
    <mergeCell ref="A26:C26"/>
    <mergeCell ref="A25:C25"/>
    <mergeCell ref="A22:A24"/>
    <mergeCell ref="A19:W19"/>
    <mergeCell ref="A29:A35"/>
    <mergeCell ref="A39:C39"/>
    <mergeCell ref="A38:C38"/>
    <mergeCell ref="A37:C37"/>
    <mergeCell ref="A36:C36"/>
  </mergeCells>
  <phoneticPr fontId="18" type="noConversion"/>
  <pageMargins left="0.11811023622047245" right="0" top="0.74803149606299213" bottom="0.74803149606299213" header="0.31496062992125984" footer="0.31496062992125984"/>
  <pageSetup paperSize="9" scale="4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7"/>
  <sheetViews>
    <sheetView workbookViewId="0">
      <selection activeCell="D28" sqref="D28"/>
    </sheetView>
  </sheetViews>
  <sheetFormatPr defaultColWidth="8.85546875" defaultRowHeight="15" x14ac:dyDescent="0.2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 x14ac:dyDescent="0.25">
      <c r="N1" s="2" t="s">
        <v>91</v>
      </c>
    </row>
    <row r="4" spans="1:14" ht="231.6" customHeight="1" x14ac:dyDescent="0.25">
      <c r="A4" s="20" t="s">
        <v>77</v>
      </c>
      <c r="B4" s="20" t="s">
        <v>78</v>
      </c>
      <c r="C4" s="20" t="s">
        <v>79</v>
      </c>
      <c r="D4" s="20" t="s">
        <v>80</v>
      </c>
      <c r="E4" s="20" t="s">
        <v>81</v>
      </c>
      <c r="F4" s="20" t="s">
        <v>82</v>
      </c>
      <c r="G4" s="20" t="s">
        <v>90</v>
      </c>
      <c r="H4" s="20" t="s">
        <v>83</v>
      </c>
      <c r="I4" s="20" t="s">
        <v>84</v>
      </c>
      <c r="J4" s="20" t="s">
        <v>85</v>
      </c>
      <c r="K4" s="20" t="s">
        <v>86</v>
      </c>
      <c r="L4" s="20" t="s">
        <v>87</v>
      </c>
      <c r="M4" s="20" t="s">
        <v>88</v>
      </c>
      <c r="N4" s="20" t="s">
        <v>89</v>
      </c>
    </row>
    <row r="5" spans="1:14" s="3" customFormat="1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 x14ac:dyDescent="0.25">
      <c r="A6" s="207" t="s">
        <v>93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</row>
    <row r="7" spans="1:14" x14ac:dyDescent="0.25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 x14ac:dyDescent="0.25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 x14ac:dyDescent="0.2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 x14ac:dyDescent="0.25">
      <c r="A10" s="210" t="s">
        <v>36</v>
      </c>
      <c r="B10" s="211"/>
      <c r="C10" s="211"/>
      <c r="D10" s="212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 x14ac:dyDescent="0.25">
      <c r="A11" s="207" t="s">
        <v>94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9"/>
    </row>
    <row r="12" spans="1:14" x14ac:dyDescent="0.25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 x14ac:dyDescent="0.25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 x14ac:dyDescent="0.2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 x14ac:dyDescent="0.25">
      <c r="A15" s="210" t="s">
        <v>37</v>
      </c>
      <c r="B15" s="211"/>
      <c r="C15" s="211"/>
      <c r="D15" s="212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 x14ac:dyDescent="0.2">
      <c r="A16" s="13" t="s">
        <v>60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 x14ac:dyDescent="0.25">
      <c r="A17" s="263" t="s">
        <v>92</v>
      </c>
      <c r="B17" s="264"/>
      <c r="C17" s="264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 x14ac:dyDescent="0.25">
      <c r="A19" s="1" t="s">
        <v>43</v>
      </c>
    </row>
    <row r="20" spans="1:14" x14ac:dyDescent="0.25">
      <c r="A20" s="1" t="s">
        <v>95</v>
      </c>
    </row>
    <row r="21" spans="1:14" x14ac:dyDescent="0.25">
      <c r="A21" s="1" t="s">
        <v>96</v>
      </c>
    </row>
    <row r="24" spans="1:14" ht="15.75" x14ac:dyDescent="0.25">
      <c r="A24" s="99" t="s">
        <v>102</v>
      </c>
      <c r="B24" s="100"/>
      <c r="C24" s="4"/>
      <c r="D24" s="4"/>
      <c r="E24" s="100" t="s">
        <v>138</v>
      </c>
    </row>
    <row r="25" spans="1:14" ht="15.75" x14ac:dyDescent="0.25">
      <c r="A25" s="99"/>
      <c r="B25" s="100"/>
      <c r="C25" s="4"/>
      <c r="D25" s="4"/>
      <c r="E25" s="100"/>
    </row>
    <row r="26" spans="1:14" ht="15.75" x14ac:dyDescent="0.25">
      <c r="A26" s="4"/>
      <c r="B26" s="4"/>
      <c r="C26" s="4"/>
      <c r="D26" s="4"/>
      <c r="E26" s="4"/>
    </row>
    <row r="27" spans="1:14" ht="15.75" x14ac:dyDescent="0.25">
      <c r="A27" s="97" t="s">
        <v>101</v>
      </c>
      <c r="B27" s="101"/>
      <c r="C27" s="4"/>
      <c r="D27" s="4"/>
      <c r="E27" s="101" t="s">
        <v>139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45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V6" sqref="V6:Y7"/>
    </sheetView>
  </sheetViews>
  <sheetFormatPr defaultRowHeight="12.75" x14ac:dyDescent="0.2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 x14ac:dyDescent="0.2">
      <c r="Z1" s="28" t="s">
        <v>103</v>
      </c>
    </row>
    <row r="2" spans="1:26" ht="20.25" customHeight="1" x14ac:dyDescent="0.2">
      <c r="A2" s="290" t="s">
        <v>162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0.5" customHeight="1" x14ac:dyDescent="0.2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104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 x14ac:dyDescent="0.2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 x14ac:dyDescent="0.25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105</v>
      </c>
    </row>
    <row r="6" spans="1:26" ht="15" customHeight="1" x14ac:dyDescent="0.2">
      <c r="A6" s="291" t="s">
        <v>106</v>
      </c>
      <c r="B6" s="294" t="s">
        <v>107</v>
      </c>
      <c r="C6" s="282" t="s">
        <v>108</v>
      </c>
      <c r="D6" s="297" t="s">
        <v>109</v>
      </c>
      <c r="E6" s="305" t="s">
        <v>129</v>
      </c>
      <c r="F6" s="330"/>
      <c r="G6" s="330"/>
      <c r="H6" s="331"/>
      <c r="I6" s="297" t="s">
        <v>110</v>
      </c>
      <c r="J6" s="305" t="s">
        <v>130</v>
      </c>
      <c r="K6" s="305" t="s">
        <v>111</v>
      </c>
      <c r="L6" s="306"/>
      <c r="M6" s="307"/>
      <c r="N6" s="321" t="s">
        <v>112</v>
      </c>
      <c r="O6" s="322"/>
      <c r="P6" s="323"/>
      <c r="Q6" s="305" t="s">
        <v>113</v>
      </c>
      <c r="R6" s="306"/>
      <c r="S6" s="307"/>
      <c r="T6" s="305" t="s">
        <v>152</v>
      </c>
      <c r="U6" s="307"/>
      <c r="V6" s="284" t="s">
        <v>164</v>
      </c>
      <c r="W6" s="285"/>
      <c r="X6" s="286"/>
      <c r="Y6" s="286"/>
      <c r="Z6" s="318" t="s">
        <v>163</v>
      </c>
    </row>
    <row r="7" spans="1:26" ht="12" customHeight="1" thickBot="1" x14ac:dyDescent="0.25">
      <c r="A7" s="292"/>
      <c r="B7" s="295"/>
      <c r="C7" s="296"/>
      <c r="D7" s="298"/>
      <c r="E7" s="332"/>
      <c r="F7" s="333"/>
      <c r="G7" s="333"/>
      <c r="H7" s="334"/>
      <c r="I7" s="298"/>
      <c r="J7" s="327"/>
      <c r="K7" s="308"/>
      <c r="L7" s="309"/>
      <c r="M7" s="310"/>
      <c r="N7" s="324"/>
      <c r="O7" s="325"/>
      <c r="P7" s="326"/>
      <c r="Q7" s="311"/>
      <c r="R7" s="312"/>
      <c r="S7" s="313"/>
      <c r="T7" s="327"/>
      <c r="U7" s="328"/>
      <c r="V7" s="287"/>
      <c r="W7" s="288"/>
      <c r="X7" s="289"/>
      <c r="Y7" s="289"/>
      <c r="Z7" s="319"/>
    </row>
    <row r="8" spans="1:26" ht="15.75" customHeight="1" thickBot="1" x14ac:dyDescent="0.25">
      <c r="A8" s="292"/>
      <c r="B8" s="295"/>
      <c r="C8" s="296"/>
      <c r="D8" s="298"/>
      <c r="E8" s="291" t="s">
        <v>114</v>
      </c>
      <c r="F8" s="300" t="s">
        <v>5</v>
      </c>
      <c r="G8" s="301"/>
      <c r="H8" s="302"/>
      <c r="I8" s="298"/>
      <c r="J8" s="296"/>
      <c r="K8" s="317" t="s">
        <v>115</v>
      </c>
      <c r="L8" s="337" t="s">
        <v>116</v>
      </c>
      <c r="M8" s="282" t="s">
        <v>117</v>
      </c>
      <c r="N8" s="317" t="s">
        <v>115</v>
      </c>
      <c r="O8" s="282" t="s">
        <v>116</v>
      </c>
      <c r="P8" s="303" t="s">
        <v>117</v>
      </c>
      <c r="Q8" s="317" t="s">
        <v>115</v>
      </c>
      <c r="R8" s="282" t="s">
        <v>116</v>
      </c>
      <c r="S8" s="303" t="s">
        <v>117</v>
      </c>
      <c r="T8" s="308"/>
      <c r="U8" s="310"/>
      <c r="V8" s="335" t="s">
        <v>114</v>
      </c>
      <c r="W8" s="300" t="s">
        <v>5</v>
      </c>
      <c r="X8" s="301"/>
      <c r="Y8" s="329"/>
      <c r="Z8" s="319"/>
    </row>
    <row r="9" spans="1:26" ht="23.25" customHeight="1" thickBot="1" x14ac:dyDescent="0.25">
      <c r="A9" s="293"/>
      <c r="B9" s="295"/>
      <c r="C9" s="283"/>
      <c r="D9" s="299"/>
      <c r="E9" s="293"/>
      <c r="F9" s="36" t="s">
        <v>115</v>
      </c>
      <c r="G9" s="37" t="s">
        <v>116</v>
      </c>
      <c r="H9" s="37" t="s">
        <v>117</v>
      </c>
      <c r="I9" s="299"/>
      <c r="J9" s="296"/>
      <c r="K9" s="299"/>
      <c r="L9" s="293"/>
      <c r="M9" s="283"/>
      <c r="N9" s="299"/>
      <c r="O9" s="283"/>
      <c r="P9" s="304"/>
      <c r="Q9" s="299"/>
      <c r="R9" s="283"/>
      <c r="S9" s="304"/>
      <c r="T9" s="38" t="s">
        <v>116</v>
      </c>
      <c r="U9" s="39" t="s">
        <v>117</v>
      </c>
      <c r="V9" s="336"/>
      <c r="W9" s="36" t="s">
        <v>115</v>
      </c>
      <c r="X9" s="37" t="s">
        <v>116</v>
      </c>
      <c r="Y9" s="39" t="s">
        <v>117</v>
      </c>
      <c r="Z9" s="320"/>
    </row>
    <row r="10" spans="1:26" ht="13.5" thickBot="1" x14ac:dyDescent="0.25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0">
        <v>26</v>
      </c>
    </row>
    <row r="11" spans="1:26" ht="15" thickBot="1" x14ac:dyDescent="0.25">
      <c r="A11" s="314" t="s">
        <v>118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6"/>
    </row>
    <row r="12" spans="1:26" ht="28.5" customHeight="1" x14ac:dyDescent="0.2">
      <c r="A12" s="268" t="s">
        <v>119</v>
      </c>
      <c r="B12" s="269"/>
      <c r="C12" s="44"/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</row>
    <row r="13" spans="1:26" ht="15" customHeight="1" x14ac:dyDescent="0.2">
      <c r="A13" s="48"/>
      <c r="B13" s="49"/>
      <c r="C13" s="50"/>
      <c r="D13" s="51"/>
      <c r="E13" s="54"/>
      <c r="F13" s="54"/>
      <c r="G13" s="52"/>
      <c r="H13" s="52"/>
      <c r="I13" s="53"/>
      <c r="J13" s="52"/>
      <c r="K13" s="52"/>
      <c r="L13" s="52"/>
      <c r="M13" s="52"/>
      <c r="N13" s="54"/>
      <c r="O13" s="52"/>
      <c r="P13" s="52"/>
      <c r="Q13" s="168"/>
      <c r="R13" s="52"/>
      <c r="S13" s="52"/>
      <c r="T13" s="52"/>
      <c r="U13" s="52"/>
      <c r="V13" s="54"/>
      <c r="W13" s="54"/>
      <c r="X13" s="52"/>
      <c r="Y13" s="52"/>
      <c r="Z13" s="55"/>
    </row>
    <row r="14" spans="1:26" ht="27" customHeight="1" thickBot="1" x14ac:dyDescent="0.25">
      <c r="A14" s="280" t="s">
        <v>120</v>
      </c>
      <c r="B14" s="281"/>
      <c r="C14" s="56"/>
      <c r="D14" s="57"/>
      <c r="E14" s="58"/>
      <c r="F14" s="58"/>
      <c r="G14" s="58">
        <f t="shared" ref="G14:Y14" si="0">G13</f>
        <v>0</v>
      </c>
      <c r="H14" s="58">
        <f t="shared" si="0"/>
        <v>0</v>
      </c>
      <c r="I14" s="59"/>
      <c r="J14" s="58">
        <f t="shared" si="0"/>
        <v>0</v>
      </c>
      <c r="K14" s="58">
        <f t="shared" si="0"/>
        <v>0</v>
      </c>
      <c r="L14" s="58">
        <f t="shared" si="0"/>
        <v>0</v>
      </c>
      <c r="M14" s="58">
        <f t="shared" si="0"/>
        <v>0</v>
      </c>
      <c r="N14" s="58">
        <f t="shared" si="0"/>
        <v>0</v>
      </c>
      <c r="O14" s="58">
        <f t="shared" si="0"/>
        <v>0</v>
      </c>
      <c r="P14" s="58">
        <f t="shared" si="0"/>
        <v>0</v>
      </c>
      <c r="Q14" s="58"/>
      <c r="R14" s="58">
        <f t="shared" si="0"/>
        <v>0</v>
      </c>
      <c r="S14" s="58">
        <f t="shared" si="0"/>
        <v>0</v>
      </c>
      <c r="T14" s="58">
        <f t="shared" si="0"/>
        <v>0</v>
      </c>
      <c r="U14" s="58">
        <f t="shared" si="0"/>
        <v>0</v>
      </c>
      <c r="V14" s="58">
        <f>V13</f>
        <v>0</v>
      </c>
      <c r="W14" s="58">
        <f t="shared" si="0"/>
        <v>0</v>
      </c>
      <c r="X14" s="58">
        <f t="shared" si="0"/>
        <v>0</v>
      </c>
      <c r="Y14" s="58">
        <f t="shared" si="0"/>
        <v>0</v>
      </c>
      <c r="Z14" s="60"/>
    </row>
    <row r="15" spans="1:26" ht="25.5" customHeight="1" x14ac:dyDescent="0.2">
      <c r="A15" s="270" t="s">
        <v>121</v>
      </c>
      <c r="B15" s="271"/>
      <c r="C15" s="61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65"/>
    </row>
    <row r="16" spans="1:26" ht="17.25" customHeight="1" thickBot="1" x14ac:dyDescent="0.25">
      <c r="A16" s="66"/>
      <c r="B16" s="67"/>
      <c r="C16" s="68"/>
      <c r="D16" s="57"/>
      <c r="E16" s="58"/>
      <c r="F16" s="58"/>
      <c r="G16" s="58"/>
      <c r="H16" s="58"/>
      <c r="I16" s="69"/>
      <c r="J16" s="58"/>
      <c r="K16" s="58"/>
      <c r="L16" s="58"/>
      <c r="M16" s="58"/>
      <c r="N16" s="58"/>
      <c r="O16" s="58"/>
      <c r="P16" s="58"/>
      <c r="Q16" s="169"/>
      <c r="R16" s="58"/>
      <c r="S16" s="58"/>
      <c r="T16" s="58"/>
      <c r="U16" s="58"/>
      <c r="V16" s="58"/>
      <c r="W16" s="74"/>
      <c r="X16" s="58"/>
      <c r="Y16" s="70"/>
      <c r="Z16" s="71"/>
    </row>
    <row r="17" spans="1:26" ht="39.75" customHeight="1" thickBot="1" x14ac:dyDescent="0.25">
      <c r="A17" s="272" t="s">
        <v>122</v>
      </c>
      <c r="B17" s="273"/>
      <c r="C17" s="72"/>
      <c r="D17" s="73"/>
      <c r="E17" s="74">
        <f>E16</f>
        <v>0</v>
      </c>
      <c r="F17" s="74">
        <f t="shared" ref="F17:Y17" si="1">F16</f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0</v>
      </c>
      <c r="O17" s="74">
        <f t="shared" si="1"/>
        <v>0</v>
      </c>
      <c r="P17" s="74">
        <f t="shared" si="1"/>
        <v>0</v>
      </c>
      <c r="Q17" s="74"/>
      <c r="R17" s="74">
        <f t="shared" si="1"/>
        <v>0</v>
      </c>
      <c r="S17" s="74">
        <f t="shared" si="1"/>
        <v>0</v>
      </c>
      <c r="T17" s="74">
        <f t="shared" si="1"/>
        <v>0</v>
      </c>
      <c r="U17" s="74">
        <f t="shared" si="1"/>
        <v>0</v>
      </c>
      <c r="V17" s="74">
        <f t="shared" si="1"/>
        <v>0</v>
      </c>
      <c r="W17" s="74">
        <f>F17+Q17</f>
        <v>0</v>
      </c>
      <c r="X17" s="74">
        <f t="shared" si="1"/>
        <v>0</v>
      </c>
      <c r="Y17" s="74">
        <f t="shared" si="1"/>
        <v>0</v>
      </c>
      <c r="Z17" s="75"/>
    </row>
    <row r="18" spans="1:26" ht="44.25" customHeight="1" thickBot="1" x14ac:dyDescent="0.25">
      <c r="A18" s="278" t="s">
        <v>123</v>
      </c>
      <c r="B18" s="279"/>
      <c r="C18" s="76"/>
      <c r="D18" s="77"/>
      <c r="E18" s="78">
        <f>E14+E17</f>
        <v>0</v>
      </c>
      <c r="F18" s="78">
        <f>F14+F17</f>
        <v>0</v>
      </c>
      <c r="G18" s="78">
        <f>G14+G17</f>
        <v>0</v>
      </c>
      <c r="H18" s="78">
        <f>H14+H17</f>
        <v>0</v>
      </c>
      <c r="I18" s="78"/>
      <c r="J18" s="78">
        <f t="shared" ref="J18:Y18" si="2">J14+J17</f>
        <v>0</v>
      </c>
      <c r="K18" s="78">
        <f t="shared" si="2"/>
        <v>0</v>
      </c>
      <c r="L18" s="78">
        <f t="shared" si="2"/>
        <v>0</v>
      </c>
      <c r="M18" s="78">
        <f t="shared" si="2"/>
        <v>0</v>
      </c>
      <c r="N18" s="78">
        <f t="shared" si="2"/>
        <v>0</v>
      </c>
      <c r="O18" s="78">
        <f t="shared" si="2"/>
        <v>0</v>
      </c>
      <c r="P18" s="78">
        <f t="shared" si="2"/>
        <v>0</v>
      </c>
      <c r="Q18" s="78">
        <f t="shared" si="2"/>
        <v>0</v>
      </c>
      <c r="R18" s="78">
        <f t="shared" si="2"/>
        <v>0</v>
      </c>
      <c r="S18" s="78">
        <f t="shared" si="2"/>
        <v>0</v>
      </c>
      <c r="T18" s="78">
        <f t="shared" si="2"/>
        <v>0</v>
      </c>
      <c r="U18" s="78">
        <f t="shared" si="2"/>
        <v>0</v>
      </c>
      <c r="V18" s="78">
        <f t="shared" si="2"/>
        <v>0</v>
      </c>
      <c r="W18" s="78">
        <f t="shared" si="2"/>
        <v>0</v>
      </c>
      <c r="X18" s="78">
        <f t="shared" si="2"/>
        <v>0</v>
      </c>
      <c r="Y18" s="78">
        <f t="shared" si="2"/>
        <v>0</v>
      </c>
      <c r="Z18" s="79"/>
    </row>
    <row r="19" spans="1:26" ht="20.25" hidden="1" customHeight="1" thickBot="1" x14ac:dyDescent="0.25">
      <c r="A19" s="275" t="s">
        <v>124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7"/>
    </row>
    <row r="20" spans="1:26" ht="14.25" hidden="1" customHeight="1" thickBot="1" x14ac:dyDescent="0.25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2"/>
      <c r="Z20" s="83"/>
    </row>
    <row r="21" spans="1:26" ht="42.75" hidden="1" customHeight="1" thickBot="1" x14ac:dyDescent="0.25">
      <c r="A21" s="266" t="s">
        <v>125</v>
      </c>
      <c r="B21" s="267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5"/>
      <c r="Z21" s="86"/>
    </row>
    <row r="22" spans="1:26" ht="42.75" customHeight="1" x14ac:dyDescent="0.2">
      <c r="A22" s="110"/>
      <c r="B22" s="110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 x14ac:dyDescent="0.25">
      <c r="A24" s="111" t="s">
        <v>99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274" t="s">
        <v>100</v>
      </c>
      <c r="R24" s="274"/>
      <c r="S24" s="32"/>
      <c r="T24" s="32"/>
      <c r="U24" s="32"/>
      <c r="V24" s="32"/>
      <c r="W24" s="32"/>
      <c r="X24" s="32"/>
      <c r="Y24" s="32"/>
      <c r="Z24" s="32"/>
    </row>
    <row r="25" spans="1:26" ht="15.75" x14ac:dyDescent="0.25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12"/>
      <c r="S25" s="32"/>
      <c r="T25" s="32"/>
      <c r="U25" s="32"/>
      <c r="V25" s="32"/>
      <c r="W25" s="32"/>
      <c r="X25" s="32"/>
      <c r="Y25" s="32"/>
      <c r="Z25" s="32"/>
    </row>
    <row r="26" spans="1:26" ht="15.75" x14ac:dyDescent="0.2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112"/>
      <c r="S26" s="32"/>
      <c r="T26" s="32"/>
      <c r="U26" s="32"/>
      <c r="V26" s="32"/>
      <c r="W26" s="32"/>
      <c r="X26" s="32"/>
      <c r="Y26" s="32"/>
      <c r="Z26" s="32"/>
    </row>
    <row r="27" spans="1:26" ht="15.75" x14ac:dyDescent="0.25">
      <c r="A27" s="111" t="s">
        <v>126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274" t="s">
        <v>139</v>
      </c>
      <c r="R27" s="274"/>
      <c r="S27" s="274"/>
      <c r="T27" s="32"/>
      <c r="U27" s="32"/>
      <c r="V27" s="32"/>
      <c r="W27" s="32"/>
      <c r="X27" s="32"/>
      <c r="Y27" s="32"/>
      <c r="Z27" s="32"/>
    </row>
    <row r="28" spans="1:26" ht="15.75" x14ac:dyDescent="0.2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112"/>
      <c r="S28" s="32"/>
      <c r="T28" s="32"/>
      <c r="U28" s="32"/>
      <c r="V28" s="32"/>
      <c r="W28" s="32"/>
      <c r="X28" s="32"/>
      <c r="Y28" s="32"/>
      <c r="Z28" s="32"/>
    </row>
    <row r="29" spans="1:26" ht="15.75" x14ac:dyDescent="0.2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112"/>
      <c r="S29" s="32"/>
      <c r="T29" s="32"/>
      <c r="U29" s="32"/>
      <c r="V29" s="32"/>
      <c r="W29" s="32"/>
      <c r="X29" s="32"/>
      <c r="Y29" s="32"/>
      <c r="Z29" s="32"/>
    </row>
    <row r="30" spans="1:26" ht="15" x14ac:dyDescent="0.25">
      <c r="A30" s="87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x14ac:dyDescent="0.2">
      <c r="A31" s="8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x14ac:dyDescent="0.2">
      <c r="A32" s="8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 x14ac:dyDescent="0.25">
      <c r="A33" s="11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 x14ac:dyDescent="0.25">
      <c r="A34" s="265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32"/>
      <c r="X34" s="32"/>
      <c r="Y34" s="32"/>
      <c r="Z34" s="32"/>
    </row>
    <row r="35" spans="1:26" x14ac:dyDescent="0.2">
      <c r="A35" s="8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x14ac:dyDescent="0.2">
      <c r="A36" s="90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x14ac:dyDescent="0.2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32"/>
      <c r="Y38" s="32"/>
      <c r="Z38" s="32"/>
    </row>
    <row r="39" spans="1:26" x14ac:dyDescent="0.2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32"/>
      <c r="Y39" s="32"/>
      <c r="Z39" s="32"/>
    </row>
    <row r="40" spans="1:26" x14ac:dyDescent="0.2">
      <c r="A40" s="88" t="s">
        <v>140</v>
      </c>
      <c r="B40" s="3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32"/>
      <c r="Y40" s="32"/>
      <c r="Z40" s="32"/>
    </row>
    <row r="41" spans="1:26" x14ac:dyDescent="0.2">
      <c r="A41" s="88" t="s">
        <v>137</v>
      </c>
      <c r="B41" s="3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32"/>
      <c r="Y41" s="32"/>
      <c r="Z41" s="32"/>
    </row>
    <row r="42" spans="1:26" x14ac:dyDescent="0.2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32"/>
      <c r="Y42" s="32"/>
      <c r="Z42" s="32"/>
    </row>
    <row r="43" spans="1:26" ht="17.25" customHeight="1" x14ac:dyDescent="0.3">
      <c r="A43" s="93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 x14ac:dyDescent="0.3">
      <c r="A44" s="93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A11:Z11"/>
    <mergeCell ref="E8:E9"/>
    <mergeCell ref="N8:N9"/>
    <mergeCell ref="Z6:Z9"/>
    <mergeCell ref="N6:P7"/>
    <mergeCell ref="M8:M9"/>
    <mergeCell ref="T6:U8"/>
    <mergeCell ref="W8:Y8"/>
    <mergeCell ref="K8:K9"/>
    <mergeCell ref="O8:O9"/>
    <mergeCell ref="S8:S9"/>
    <mergeCell ref="J6:J9"/>
    <mergeCell ref="E6:H7"/>
    <mergeCell ref="V8:V9"/>
    <mergeCell ref="L8:L9"/>
    <mergeCell ref="Q8:Q9"/>
    <mergeCell ref="R8:R9"/>
    <mergeCell ref="V6:Y7"/>
    <mergeCell ref="A2:Z2"/>
    <mergeCell ref="A6:A9"/>
    <mergeCell ref="B6:B9"/>
    <mergeCell ref="C6:C9"/>
    <mergeCell ref="D6:D9"/>
    <mergeCell ref="F8:H8"/>
    <mergeCell ref="I6:I9"/>
    <mergeCell ref="P8:P9"/>
    <mergeCell ref="K6:M7"/>
    <mergeCell ref="Q6:S7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2022-12-07T08:54:35Z</cp:lastPrinted>
  <dcterms:created xsi:type="dcterms:W3CDTF">2006-09-16T00:00:00Z</dcterms:created>
  <dcterms:modified xsi:type="dcterms:W3CDTF">2023-02-02T10:53:50Z</dcterms:modified>
</cp:coreProperties>
</file>